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Jelodari\تحول سلامت(آموزش ، مشاوره و نظارت)\1405\فایل نهایی تحول-سال 1405\"/>
    </mc:Choice>
  </mc:AlternateContent>
  <xr:revisionPtr revIDLastSave="0" documentId="13_ncr:1_{6794CEAB-7784-433F-9832-546E7191FBB3}" xr6:coauthVersionLast="46" xr6:coauthVersionMax="46" xr10:uidLastSave="{00000000-0000-0000-0000-000000000000}"/>
  <bookViews>
    <workbookView xWindow="-120" yWindow="-120" windowWidth="24240" windowHeight="13140" firstSheet="3" activeTab="7" xr2:uid="{00000000-000D-0000-FFFF-FFFF00000000}"/>
  </bookViews>
  <sheets>
    <sheet name="فروردین 1405" sheetId="1" r:id="rId1"/>
    <sheet name="اردیبهشت1405" sheetId="2" r:id="rId2"/>
    <sheet name="خرداد 1405" sheetId="3" r:id="rId3"/>
    <sheet name="فصل بهار1405" sheetId="4" r:id="rId4"/>
    <sheet name="تیر1405" sheetId="5" r:id="rId5"/>
    <sheet name="مردادماه1405" sheetId="6" r:id="rId6"/>
    <sheet name="شهریورماه1405" sheetId="7" r:id="rId7"/>
    <sheet name="فصل تابستان 1405" sheetId="8" r:id="rId8"/>
    <sheet name="6ماهه اول 1405" sheetId="13" r:id="rId9"/>
    <sheet name="مهر1405" sheetId="9" r:id="rId10"/>
    <sheet name="آبان1405" sheetId="10" r:id="rId11"/>
    <sheet name="آذر1405" sheetId="11" r:id="rId12"/>
    <sheet name="فصل پاییز 1405" sheetId="12" r:id="rId13"/>
    <sheet name="دی 1405" sheetId="14" r:id="rId14"/>
    <sheet name="بهمن1405" sheetId="15" r:id="rId15"/>
    <sheet name="اسفند1405" sheetId="16" r:id="rId16"/>
    <sheet name="فصل زمستان1405" sheetId="17" r:id="rId17"/>
    <sheet name="6ماهه دوم 1405" sheetId="18" r:id="rId18"/>
    <sheet name="سال 1405" sheetId="19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4" l="1"/>
  <c r="C33" i="1"/>
  <c r="C29" i="2"/>
  <c r="C29" i="3"/>
  <c r="C29" i="5"/>
  <c r="C29" i="6"/>
  <c r="C29" i="7"/>
  <c r="C29" i="1"/>
  <c r="C4" i="1"/>
  <c r="C6" i="1" l="1"/>
  <c r="B46" i="17"/>
  <c r="B45" i="17"/>
  <c r="B40" i="17"/>
  <c r="B41" i="17"/>
  <c r="B39" i="17"/>
  <c r="B34" i="17"/>
  <c r="B35" i="17"/>
  <c r="B33" i="17"/>
  <c r="B26" i="17"/>
  <c r="B27" i="17"/>
  <c r="B28" i="17"/>
  <c r="B29" i="17"/>
  <c r="B25" i="17"/>
  <c r="D18" i="17"/>
  <c r="D19" i="17"/>
  <c r="C10" i="17"/>
  <c r="C11" i="17"/>
  <c r="C12" i="17"/>
  <c r="C13" i="17"/>
  <c r="C14" i="17"/>
  <c r="C15" i="17"/>
  <c r="C18" i="17"/>
  <c r="C19" i="17"/>
  <c r="D9" i="17"/>
  <c r="C9" i="17"/>
  <c r="B10" i="17"/>
  <c r="B11" i="17"/>
  <c r="B12" i="17"/>
  <c r="B13" i="17"/>
  <c r="B14" i="17"/>
  <c r="B15" i="17"/>
  <c r="B16" i="17"/>
  <c r="B17" i="17"/>
  <c r="B18" i="17"/>
  <c r="B19" i="17"/>
  <c r="B9" i="17"/>
  <c r="C6" i="15"/>
  <c r="C29" i="17" l="1"/>
  <c r="C28" i="17"/>
  <c r="C27" i="17"/>
  <c r="C26" i="17"/>
  <c r="C35" i="17"/>
  <c r="C34" i="17"/>
  <c r="C26" i="1"/>
  <c r="B46" i="12"/>
  <c r="B46" i="18" s="1"/>
  <c r="B45" i="12"/>
  <c r="B45" i="18" s="1"/>
  <c r="B40" i="12"/>
  <c r="B40" i="18" s="1"/>
  <c r="B41" i="12"/>
  <c r="B41" i="18" s="1"/>
  <c r="B39" i="12"/>
  <c r="B39" i="18" s="1"/>
  <c r="B34" i="12"/>
  <c r="B34" i="18" s="1"/>
  <c r="B35" i="12"/>
  <c r="B35" i="18" s="1"/>
  <c r="B33" i="12"/>
  <c r="B33" i="18" s="1"/>
  <c r="C28" i="16"/>
  <c r="C28" i="15"/>
  <c r="C28" i="14"/>
  <c r="C28" i="11"/>
  <c r="C28" i="10"/>
  <c r="C28" i="9"/>
  <c r="C28" i="7"/>
  <c r="C28" i="6"/>
  <c r="C28" i="5"/>
  <c r="B28" i="4"/>
  <c r="C28" i="3"/>
  <c r="C28" i="2"/>
  <c r="C28" i="1"/>
  <c r="B28" i="12"/>
  <c r="B28" i="18" s="1"/>
  <c r="B26" i="12"/>
  <c r="B26" i="18" s="1"/>
  <c r="B27" i="12"/>
  <c r="B27" i="18" s="1"/>
  <c r="B29" i="12"/>
  <c r="B29" i="18" s="1"/>
  <c r="B25" i="12"/>
  <c r="B25" i="18" s="1"/>
  <c r="D19" i="12"/>
  <c r="D19" i="18" s="1"/>
  <c r="D18" i="12"/>
  <c r="D18" i="18" s="1"/>
  <c r="D9" i="12"/>
  <c r="D9" i="18" s="1"/>
  <c r="C18" i="12"/>
  <c r="C18" i="18" s="1"/>
  <c r="C19" i="12"/>
  <c r="C19" i="18" s="1"/>
  <c r="C10" i="12"/>
  <c r="C11" i="12"/>
  <c r="C11" i="18" s="1"/>
  <c r="C12" i="12"/>
  <c r="C12" i="18" s="1"/>
  <c r="C13" i="12"/>
  <c r="C13" i="18" s="1"/>
  <c r="C14" i="12"/>
  <c r="C14" i="18" s="1"/>
  <c r="C15" i="12"/>
  <c r="C15" i="18" s="1"/>
  <c r="C9" i="12"/>
  <c r="C9" i="18" s="1"/>
  <c r="B10" i="12"/>
  <c r="B10" i="18" s="1"/>
  <c r="B11" i="12"/>
  <c r="B11" i="18" s="1"/>
  <c r="B12" i="12"/>
  <c r="B12" i="18" s="1"/>
  <c r="B13" i="12"/>
  <c r="B13" i="18" s="1"/>
  <c r="B14" i="12"/>
  <c r="B15" i="12"/>
  <c r="B16" i="12"/>
  <c r="B16" i="18" s="1"/>
  <c r="B17" i="12"/>
  <c r="B17" i="18" s="1"/>
  <c r="E17" i="18" s="1"/>
  <c r="B18" i="12"/>
  <c r="B18" i="18" s="1"/>
  <c r="B19" i="12"/>
  <c r="B19" i="18" s="1"/>
  <c r="B9" i="12"/>
  <c r="B9" i="18" s="1"/>
  <c r="B46" i="8"/>
  <c r="B45" i="8"/>
  <c r="B40" i="8"/>
  <c r="B41" i="8"/>
  <c r="B39" i="8"/>
  <c r="B34" i="8"/>
  <c r="B35" i="8"/>
  <c r="B33" i="8"/>
  <c r="B26" i="8"/>
  <c r="B27" i="8"/>
  <c r="B28" i="8"/>
  <c r="B29" i="8"/>
  <c r="B25" i="8"/>
  <c r="D19" i="8"/>
  <c r="D18" i="8"/>
  <c r="D9" i="8"/>
  <c r="C10" i="8"/>
  <c r="C11" i="8"/>
  <c r="C12" i="8"/>
  <c r="C13" i="8"/>
  <c r="C14" i="8"/>
  <c r="C15" i="8"/>
  <c r="C18" i="8"/>
  <c r="C19" i="8"/>
  <c r="C9" i="8"/>
  <c r="B10" i="8"/>
  <c r="B11" i="8"/>
  <c r="B12" i="8"/>
  <c r="B13" i="8"/>
  <c r="B14" i="8"/>
  <c r="B15" i="8"/>
  <c r="B16" i="8"/>
  <c r="E16" i="8" s="1"/>
  <c r="B17" i="8"/>
  <c r="E17" i="8" s="1"/>
  <c r="B18" i="8"/>
  <c r="B19" i="8"/>
  <c r="B9" i="8"/>
  <c r="C3" i="4"/>
  <c r="B46" i="4"/>
  <c r="B45" i="4"/>
  <c r="B40" i="4"/>
  <c r="B41" i="4"/>
  <c r="B39" i="4"/>
  <c r="B34" i="4"/>
  <c r="B35" i="4"/>
  <c r="B33" i="4"/>
  <c r="B26" i="4"/>
  <c r="B27" i="4"/>
  <c r="B25" i="4"/>
  <c r="B25" i="13" s="1"/>
  <c r="D19" i="4"/>
  <c r="D19" i="13" s="1"/>
  <c r="D18" i="4"/>
  <c r="D9" i="4"/>
  <c r="C19" i="4"/>
  <c r="C18" i="4"/>
  <c r="C10" i="4"/>
  <c r="C11" i="4"/>
  <c r="C12" i="4"/>
  <c r="C13" i="4"/>
  <c r="C14" i="4"/>
  <c r="C14" i="13" s="1"/>
  <c r="C15" i="4"/>
  <c r="C15" i="13" s="1"/>
  <c r="C9" i="4"/>
  <c r="B10" i="4"/>
  <c r="B11" i="4"/>
  <c r="B12" i="4"/>
  <c r="B13" i="4"/>
  <c r="B14" i="4"/>
  <c r="B15" i="4"/>
  <c r="B16" i="4"/>
  <c r="E16" i="4" s="1"/>
  <c r="B17" i="4"/>
  <c r="E17" i="4" s="1"/>
  <c r="B18" i="4"/>
  <c r="B18" i="13" s="1"/>
  <c r="B19" i="4"/>
  <c r="B9" i="4"/>
  <c r="C33" i="17"/>
  <c r="C25" i="17"/>
  <c r="D20" i="17"/>
  <c r="E19" i="17"/>
  <c r="E18" i="17"/>
  <c r="E17" i="17"/>
  <c r="E16" i="17"/>
  <c r="E15" i="17"/>
  <c r="E14" i="17"/>
  <c r="E13" i="17"/>
  <c r="E12" i="17"/>
  <c r="E11" i="17"/>
  <c r="E10" i="17"/>
  <c r="E9" i="17"/>
  <c r="C35" i="16"/>
  <c r="C34" i="16"/>
  <c r="C33" i="16"/>
  <c r="C27" i="16"/>
  <c r="C26" i="16"/>
  <c r="C25" i="16"/>
  <c r="D20" i="16"/>
  <c r="C20" i="16"/>
  <c r="B20" i="16"/>
  <c r="E19" i="16"/>
  <c r="E18" i="16"/>
  <c r="E17" i="16"/>
  <c r="E16" i="16"/>
  <c r="E15" i="16"/>
  <c r="E14" i="16"/>
  <c r="E13" i="16"/>
  <c r="E12" i="16"/>
  <c r="E11" i="16"/>
  <c r="E10" i="16"/>
  <c r="E9" i="16"/>
  <c r="C35" i="15"/>
  <c r="C34" i="15"/>
  <c r="C33" i="15"/>
  <c r="C27" i="15"/>
  <c r="C26" i="15"/>
  <c r="C25" i="15"/>
  <c r="D20" i="15"/>
  <c r="C20" i="15"/>
  <c r="B20" i="15"/>
  <c r="E19" i="15"/>
  <c r="E18" i="15"/>
  <c r="E17" i="15"/>
  <c r="E16" i="15"/>
  <c r="E15" i="15"/>
  <c r="E14" i="15"/>
  <c r="E13" i="15"/>
  <c r="E12" i="15"/>
  <c r="E11" i="15"/>
  <c r="E10" i="15"/>
  <c r="E9" i="15"/>
  <c r="C35" i="14"/>
  <c r="C34" i="14"/>
  <c r="C33" i="14"/>
  <c r="C27" i="14"/>
  <c r="C26" i="14"/>
  <c r="C25" i="14"/>
  <c r="D20" i="14"/>
  <c r="C20" i="14"/>
  <c r="B20" i="14"/>
  <c r="E19" i="14"/>
  <c r="E18" i="14"/>
  <c r="E17" i="14"/>
  <c r="E16" i="14"/>
  <c r="E15" i="14"/>
  <c r="E14" i="14"/>
  <c r="E13" i="14"/>
  <c r="E12" i="14"/>
  <c r="E11" i="14"/>
  <c r="E10" i="14"/>
  <c r="E9" i="14"/>
  <c r="C35" i="11"/>
  <c r="C34" i="11"/>
  <c r="C33" i="11"/>
  <c r="C27" i="11"/>
  <c r="C26" i="11"/>
  <c r="C25" i="11"/>
  <c r="D20" i="11"/>
  <c r="C20" i="11"/>
  <c r="B20" i="11"/>
  <c r="E19" i="11"/>
  <c r="E18" i="11"/>
  <c r="E17" i="11"/>
  <c r="E16" i="11"/>
  <c r="E15" i="11"/>
  <c r="E14" i="11"/>
  <c r="E13" i="11"/>
  <c r="E12" i="11"/>
  <c r="E11" i="11"/>
  <c r="E10" i="11"/>
  <c r="E9" i="11"/>
  <c r="C35" i="10"/>
  <c r="C34" i="10"/>
  <c r="C33" i="10"/>
  <c r="C27" i="10"/>
  <c r="C26" i="10"/>
  <c r="C25" i="10"/>
  <c r="D20" i="10"/>
  <c r="C20" i="10"/>
  <c r="B20" i="10"/>
  <c r="E19" i="10"/>
  <c r="E18" i="10"/>
  <c r="E17" i="10"/>
  <c r="E16" i="10"/>
  <c r="E15" i="10"/>
  <c r="E14" i="10"/>
  <c r="E13" i="10"/>
  <c r="E12" i="10"/>
  <c r="E11" i="10"/>
  <c r="E10" i="10"/>
  <c r="E9" i="10"/>
  <c r="C35" i="9"/>
  <c r="C34" i="9"/>
  <c r="C33" i="9"/>
  <c r="C27" i="9"/>
  <c r="C26" i="9"/>
  <c r="C25" i="9"/>
  <c r="D20" i="9"/>
  <c r="C20" i="9"/>
  <c r="B20" i="9"/>
  <c r="E19" i="9"/>
  <c r="E18" i="9"/>
  <c r="E17" i="9"/>
  <c r="E16" i="9"/>
  <c r="E15" i="9"/>
  <c r="E14" i="9"/>
  <c r="E13" i="9"/>
  <c r="E12" i="9"/>
  <c r="E11" i="9"/>
  <c r="E10" i="9"/>
  <c r="E9" i="9"/>
  <c r="C35" i="7"/>
  <c r="C34" i="7"/>
  <c r="C33" i="7"/>
  <c r="C27" i="7"/>
  <c r="C26" i="7"/>
  <c r="C25" i="7"/>
  <c r="D20" i="7"/>
  <c r="C20" i="7"/>
  <c r="B20" i="7"/>
  <c r="E19" i="7"/>
  <c r="E18" i="7"/>
  <c r="E17" i="7"/>
  <c r="E16" i="7"/>
  <c r="E15" i="7"/>
  <c r="E14" i="7"/>
  <c r="E13" i="7"/>
  <c r="E12" i="7"/>
  <c r="E11" i="7"/>
  <c r="E10" i="7"/>
  <c r="E9" i="7"/>
  <c r="C35" i="6"/>
  <c r="C34" i="6"/>
  <c r="C33" i="6"/>
  <c r="C27" i="6"/>
  <c r="C26" i="6"/>
  <c r="C25" i="6"/>
  <c r="D20" i="6"/>
  <c r="C20" i="6"/>
  <c r="B20" i="6"/>
  <c r="E19" i="6"/>
  <c r="E18" i="6"/>
  <c r="E17" i="6"/>
  <c r="E16" i="6"/>
  <c r="E15" i="6"/>
  <c r="E14" i="6"/>
  <c r="E13" i="6"/>
  <c r="E12" i="6"/>
  <c r="E11" i="6"/>
  <c r="E10" i="6"/>
  <c r="E9" i="6"/>
  <c r="C35" i="5"/>
  <c r="C34" i="5"/>
  <c r="C33" i="5"/>
  <c r="C27" i="5"/>
  <c r="C26" i="5"/>
  <c r="C25" i="5"/>
  <c r="D20" i="5"/>
  <c r="C20" i="5"/>
  <c r="B20" i="5"/>
  <c r="E19" i="5"/>
  <c r="E18" i="5"/>
  <c r="E17" i="5"/>
  <c r="E16" i="5"/>
  <c r="E15" i="5"/>
  <c r="E14" i="5"/>
  <c r="E13" i="5"/>
  <c r="E12" i="5"/>
  <c r="E11" i="5"/>
  <c r="E10" i="5"/>
  <c r="E9" i="5"/>
  <c r="C35" i="3"/>
  <c r="C34" i="3"/>
  <c r="C33" i="3"/>
  <c r="C27" i="3"/>
  <c r="C26" i="3"/>
  <c r="C25" i="3"/>
  <c r="D20" i="3"/>
  <c r="C20" i="3"/>
  <c r="B20" i="3"/>
  <c r="E19" i="3"/>
  <c r="E18" i="3"/>
  <c r="E17" i="3"/>
  <c r="E16" i="3"/>
  <c r="E15" i="3"/>
  <c r="E14" i="3"/>
  <c r="E13" i="3"/>
  <c r="E12" i="3"/>
  <c r="E11" i="3"/>
  <c r="E10" i="3"/>
  <c r="E9" i="3"/>
  <c r="C35" i="2"/>
  <c r="C34" i="2"/>
  <c r="C33" i="2"/>
  <c r="C27" i="2"/>
  <c r="C26" i="2"/>
  <c r="C25" i="2"/>
  <c r="D20" i="2"/>
  <c r="C20" i="2"/>
  <c r="B20" i="2"/>
  <c r="E19" i="2"/>
  <c r="E18" i="2"/>
  <c r="E17" i="2"/>
  <c r="E16" i="2"/>
  <c r="E15" i="2"/>
  <c r="E14" i="2"/>
  <c r="E13" i="2"/>
  <c r="E12" i="2"/>
  <c r="E11" i="2"/>
  <c r="E10" i="2"/>
  <c r="E9" i="2"/>
  <c r="C35" i="1"/>
  <c r="C34" i="1"/>
  <c r="C27" i="1"/>
  <c r="C25" i="1"/>
  <c r="C20" i="1"/>
  <c r="E14" i="1"/>
  <c r="B20" i="1"/>
  <c r="C5" i="17"/>
  <c r="C3" i="17"/>
  <c r="C4" i="17" s="1"/>
  <c r="C6" i="16"/>
  <c r="C4" i="16"/>
  <c r="C4" i="15"/>
  <c r="C6" i="14"/>
  <c r="C4" i="14"/>
  <c r="C5" i="12"/>
  <c r="C3" i="12"/>
  <c r="C6" i="11"/>
  <c r="C4" i="11"/>
  <c r="C6" i="10"/>
  <c r="C4" i="10"/>
  <c r="C6" i="9"/>
  <c r="C4" i="9"/>
  <c r="C5" i="8"/>
  <c r="C3" i="8"/>
  <c r="C6" i="7"/>
  <c r="C4" i="7"/>
  <c r="C6" i="6"/>
  <c r="C4" i="6"/>
  <c r="C6" i="5"/>
  <c r="C4" i="5"/>
  <c r="C5" i="4"/>
  <c r="C6" i="3"/>
  <c r="C4" i="3"/>
  <c r="C6" i="2"/>
  <c r="C4" i="2"/>
  <c r="D20" i="1"/>
  <c r="E15" i="1"/>
  <c r="E11" i="1"/>
  <c r="E12" i="1"/>
  <c r="E13" i="1"/>
  <c r="E10" i="1"/>
  <c r="E19" i="1"/>
  <c r="E18" i="1"/>
  <c r="E17" i="1"/>
  <c r="E16" i="1"/>
  <c r="E9" i="1"/>
  <c r="B39" i="13" l="1"/>
  <c r="B39" i="19" s="1"/>
  <c r="D9" i="13"/>
  <c r="B33" i="13"/>
  <c r="C29" i="8"/>
  <c r="E11" i="8"/>
  <c r="B14" i="18"/>
  <c r="C29" i="18" s="1"/>
  <c r="C29" i="12"/>
  <c r="E13" i="8"/>
  <c r="C29" i="4"/>
  <c r="C5" i="13"/>
  <c r="B35" i="13"/>
  <c r="C28" i="4"/>
  <c r="D18" i="13"/>
  <c r="C12" i="13"/>
  <c r="C12" i="19" s="1"/>
  <c r="C25" i="8"/>
  <c r="B10" i="13"/>
  <c r="B10" i="19" s="1"/>
  <c r="B25" i="19"/>
  <c r="C15" i="19"/>
  <c r="B35" i="19"/>
  <c r="C28" i="18"/>
  <c r="C14" i="19"/>
  <c r="E12" i="18"/>
  <c r="E17" i="12"/>
  <c r="C27" i="8"/>
  <c r="B15" i="13"/>
  <c r="B14" i="13"/>
  <c r="E14" i="13" s="1"/>
  <c r="E12" i="8"/>
  <c r="E10" i="4"/>
  <c r="B20" i="8"/>
  <c r="C20" i="17"/>
  <c r="B9" i="13"/>
  <c r="B12" i="13"/>
  <c r="B12" i="19" s="1"/>
  <c r="E11" i="4"/>
  <c r="B29" i="13"/>
  <c r="B29" i="19" s="1"/>
  <c r="E9" i="18"/>
  <c r="C20" i="12"/>
  <c r="E12" i="12"/>
  <c r="B19" i="13"/>
  <c r="B19" i="19" s="1"/>
  <c r="B11" i="13"/>
  <c r="B11" i="19" s="1"/>
  <c r="C10" i="13"/>
  <c r="C5" i="18"/>
  <c r="E16" i="12"/>
  <c r="C18" i="13"/>
  <c r="C18" i="19" s="1"/>
  <c r="B46" i="13"/>
  <c r="B46" i="19" s="1"/>
  <c r="E15" i="8"/>
  <c r="E12" i="4"/>
  <c r="C9" i="13"/>
  <c r="C9" i="19" s="1"/>
  <c r="B33" i="19"/>
  <c r="C3" i="13"/>
  <c r="C25" i="4"/>
  <c r="B41" i="13"/>
  <c r="B41" i="19" s="1"/>
  <c r="B40" i="13"/>
  <c r="B40" i="19" s="1"/>
  <c r="C35" i="12"/>
  <c r="B34" i="13"/>
  <c r="B34" i="19" s="1"/>
  <c r="C25" i="18"/>
  <c r="C19" i="13"/>
  <c r="C19" i="19" s="1"/>
  <c r="E15" i="4"/>
  <c r="E14" i="4"/>
  <c r="C35" i="18"/>
  <c r="C34" i="18"/>
  <c r="C28" i="8"/>
  <c r="E13" i="4"/>
  <c r="E19" i="18"/>
  <c r="E18" i="8"/>
  <c r="E18" i="18"/>
  <c r="C27" i="4"/>
  <c r="B45" i="13"/>
  <c r="B45" i="19" s="1"/>
  <c r="C34" i="4"/>
  <c r="C34" i="12"/>
  <c r="B28" i="13"/>
  <c r="B28" i="19" s="1"/>
  <c r="C27" i="18"/>
  <c r="B26" i="13"/>
  <c r="B26" i="19" s="1"/>
  <c r="C26" i="18"/>
  <c r="D19" i="19"/>
  <c r="D9" i="19"/>
  <c r="E14" i="12"/>
  <c r="C35" i="8"/>
  <c r="C34" i="8"/>
  <c r="C11" i="13"/>
  <c r="C11" i="19" s="1"/>
  <c r="C33" i="8"/>
  <c r="E10" i="12"/>
  <c r="C10" i="18"/>
  <c r="E20" i="2"/>
  <c r="E20" i="3"/>
  <c r="E20" i="7"/>
  <c r="E20" i="10"/>
  <c r="E20" i="14"/>
  <c r="E20" i="15"/>
  <c r="E20" i="16"/>
  <c r="B18" i="19"/>
  <c r="C25" i="12"/>
  <c r="E16" i="18"/>
  <c r="E15" i="12"/>
  <c r="B15" i="18"/>
  <c r="E15" i="18" s="1"/>
  <c r="E14" i="8"/>
  <c r="C28" i="12"/>
  <c r="E13" i="12"/>
  <c r="E13" i="18"/>
  <c r="C27" i="12"/>
  <c r="E11" i="18"/>
  <c r="B20" i="4"/>
  <c r="C26" i="4"/>
  <c r="B20" i="12"/>
  <c r="E10" i="8"/>
  <c r="E20" i="11"/>
  <c r="E20" i="5"/>
  <c r="E20" i="9"/>
  <c r="B20" i="17"/>
  <c r="B27" i="13"/>
  <c r="B27" i="19" s="1"/>
  <c r="C35" i="4"/>
  <c r="C13" i="13"/>
  <c r="C33" i="4"/>
  <c r="E19" i="4"/>
  <c r="B17" i="13"/>
  <c r="B16" i="13"/>
  <c r="C25" i="13" s="1"/>
  <c r="B13" i="13"/>
  <c r="E9" i="4"/>
  <c r="C33" i="12"/>
  <c r="C26" i="12"/>
  <c r="D20" i="12"/>
  <c r="D20" i="18" s="1"/>
  <c r="E18" i="12"/>
  <c r="E9" i="12"/>
  <c r="E19" i="12"/>
  <c r="E11" i="12"/>
  <c r="E19" i="8"/>
  <c r="D20" i="8"/>
  <c r="E9" i="8"/>
  <c r="C20" i="8"/>
  <c r="C26" i="8"/>
  <c r="E18" i="4"/>
  <c r="D20" i="4"/>
  <c r="C20" i="4"/>
  <c r="E20" i="6"/>
  <c r="C3" i="18"/>
  <c r="C6" i="17"/>
  <c r="C6" i="12"/>
  <c r="C6" i="8"/>
  <c r="C6" i="4"/>
  <c r="C4" i="4"/>
  <c r="C4" i="12"/>
  <c r="C4" i="8"/>
  <c r="E20" i="1"/>
  <c r="D20" i="13" l="1"/>
  <c r="D20" i="19" s="1"/>
  <c r="C10" i="19"/>
  <c r="C33" i="19" s="1"/>
  <c r="E14" i="18"/>
  <c r="E10" i="13"/>
  <c r="C5" i="19"/>
  <c r="C34" i="19"/>
  <c r="C28" i="13"/>
  <c r="C27" i="13"/>
  <c r="D18" i="19"/>
  <c r="E18" i="19" s="1"/>
  <c r="E12" i="13"/>
  <c r="C34" i="13"/>
  <c r="B14" i="19"/>
  <c r="B15" i="19"/>
  <c r="E15" i="19" s="1"/>
  <c r="C20" i="18"/>
  <c r="E11" i="19"/>
  <c r="B20" i="18"/>
  <c r="E18" i="13"/>
  <c r="E11" i="13"/>
  <c r="E9" i="13"/>
  <c r="E19" i="19"/>
  <c r="E19" i="13"/>
  <c r="E15" i="13"/>
  <c r="B20" i="13"/>
  <c r="B9" i="19"/>
  <c r="E9" i="19" s="1"/>
  <c r="C20" i="13"/>
  <c r="C26" i="13"/>
  <c r="C33" i="13"/>
  <c r="C33" i="18"/>
  <c r="E10" i="18"/>
  <c r="E20" i="12"/>
  <c r="E20" i="17"/>
  <c r="C13" i="19"/>
  <c r="C35" i="19" s="1"/>
  <c r="C35" i="13"/>
  <c r="E17" i="13"/>
  <c r="B17" i="19"/>
  <c r="E17" i="19" s="1"/>
  <c r="B16" i="19"/>
  <c r="E16" i="13"/>
  <c r="B13" i="19"/>
  <c r="E13" i="13"/>
  <c r="C27" i="19"/>
  <c r="E12" i="19"/>
  <c r="E10" i="19"/>
  <c r="C26" i="19"/>
  <c r="E20" i="8"/>
  <c r="E20" i="4"/>
  <c r="C4" i="18"/>
  <c r="C6" i="18"/>
  <c r="C3" i="19"/>
  <c r="C4" i="13"/>
  <c r="C6" i="13"/>
  <c r="E14" i="19" l="1"/>
  <c r="C29" i="19"/>
  <c r="C20" i="19"/>
  <c r="E20" i="18"/>
  <c r="E20" i="13"/>
  <c r="B20" i="19"/>
  <c r="C25" i="19"/>
  <c r="E16" i="19"/>
  <c r="C28" i="19"/>
  <c r="E13" i="19"/>
  <c r="C4" i="19"/>
  <c r="C6" i="19"/>
  <c r="E20" i="19" l="1"/>
</calcChain>
</file>

<file path=xl/sharedStrings.xml><?xml version="1.0" encoding="utf-8"?>
<sst xmlns="http://schemas.openxmlformats.org/spreadsheetml/2006/main" count="1007" uniqueCount="61">
  <si>
    <t xml:space="preserve">تعداد کارشناسان تغذیه مراکز خدمات جامع سلامت </t>
  </si>
  <si>
    <r>
      <t xml:space="preserve"> تعداد حدانتظار پایش مداخلات بهبود تغذیه در مدارس توسط کارشناس تغذیه مرکز جامع سلامت
</t>
    </r>
    <r>
      <rPr>
        <b/>
        <sz val="10"/>
        <color rgb="FFFF0000"/>
        <rFont val="B Nazanin"/>
        <charset val="178"/>
      </rPr>
      <t/>
    </r>
  </si>
  <si>
    <r>
      <rPr>
        <b/>
        <sz val="10"/>
        <color rgb="FFFF0000"/>
        <rFont val="B Nazanin"/>
        <charset val="178"/>
      </rPr>
      <t>استاندارد</t>
    </r>
    <r>
      <rPr>
        <b/>
        <sz val="10"/>
        <color theme="1"/>
        <rFont val="B Nazanin"/>
        <charset val="178"/>
      </rPr>
      <t>: 2 نظارت در ماه (یک روز) به ازای هر کارشناس تغذیه به صورتی که دو چک لیست بازدید از برنامه های تغذیه  مدارس  در سال تحصیلی (شش ماهه دوم سال و فروردین و اردیبهشت سال بعد)تکمیل گردد.</t>
    </r>
  </si>
  <si>
    <t>درصد پایش مداخلات بهبود تغذیه در مدارس توسط کارشناس تغذیه مرکز جامع سلامت  براساس حد انتظار تعریف شده</t>
  </si>
  <si>
    <r>
      <t xml:space="preserve"> تعداد حدانتظار </t>
    </r>
    <r>
      <rPr>
        <b/>
        <sz val="11"/>
        <color rgb="FFFF0000"/>
        <rFont val="B Nazanin"/>
        <charset val="178"/>
      </rPr>
      <t>بازديد و نظارت حضوری و غیرحضوری</t>
    </r>
    <r>
      <rPr>
        <b/>
        <sz val="11"/>
        <color theme="1"/>
        <rFont val="B Nazanin"/>
        <charset val="178"/>
      </rPr>
      <t xml:space="preserve"> کارشناس تغذیه مرکز جامع سلامت از عملکرد پزشک،مراقب سلامت و بهورز 
</t>
    </r>
    <r>
      <rPr>
        <b/>
        <sz val="10"/>
        <color rgb="FFFF0000"/>
        <rFont val="B Nazanin"/>
        <charset val="178"/>
      </rPr>
      <t/>
    </r>
  </si>
  <si>
    <r>
      <rPr>
        <b/>
        <sz val="10"/>
        <color rgb="FFFF0000"/>
        <rFont val="B Nazanin"/>
        <charset val="178"/>
      </rPr>
      <t>استاندارد :</t>
    </r>
    <r>
      <rPr>
        <b/>
        <sz val="10"/>
        <color theme="1"/>
        <rFont val="B Nazanin"/>
        <charset val="178"/>
      </rPr>
      <t xml:space="preserve">حداقل 2 نظارت در ماه به ازای هر کارشناس تغذیه (در هر نظارت چک لیست های بازدید عملکردی مراقبین و چک لیست برنامه های حمایتی در سطوح پزشک، ناظر، مراقب و بهورز بر حسب مرکز بازدید شده تکمیل گردد.)
</t>
    </r>
    <r>
      <rPr>
        <b/>
        <sz val="10"/>
        <color rgb="FFFF0000"/>
        <rFont val="B Nazanin"/>
        <charset val="178"/>
      </rPr>
      <t>تبصره :</t>
    </r>
    <r>
      <rPr>
        <b/>
        <sz val="10"/>
        <color theme="1"/>
        <rFont val="B Nazanin"/>
        <charset val="178"/>
      </rPr>
      <t xml:space="preserve"> در ماه‌های تعطیلی مدارس (خرداد، تیر، مرداد و شهریور)، با توجه به حذف حد انتظار نظارت بر مداخلات بهبود تغذیه در مدارس، حداقل 2 مورد </t>
    </r>
    <r>
      <rPr>
        <b/>
        <sz val="10"/>
        <color rgb="FFFF0000"/>
        <rFont val="B Nazanin"/>
        <charset val="178"/>
      </rPr>
      <t>نظارت غیرحضوری ب</t>
    </r>
    <r>
      <rPr>
        <b/>
        <sz val="10"/>
        <color theme="1"/>
        <rFont val="B Nazanin"/>
        <charset val="178"/>
      </rPr>
      <t>ر عملکرد مراقب سلامت یا بهورز به برنامه نظارتی کارشناسان تغذیه افزوده می‌شود.</t>
    </r>
  </si>
  <si>
    <t>درصد بازديد و نظارت حضوری و غیرحضوری کارشناس تغذیه مرکز جامع سلامت از عملکرد پزشک،مراقب سلامت و بهورز براساس حد انتظار تعریف شده</t>
  </si>
  <si>
    <t>محل بازدید</t>
  </si>
  <si>
    <t>کارشناس تغذیه ستاد شهرستان</t>
  </si>
  <si>
    <t>کارشناس تغذیه مرکز جامع سلامت</t>
  </si>
  <si>
    <t>مراقب سلامت / بهورز</t>
  </si>
  <si>
    <t>جمع کل</t>
  </si>
  <si>
    <t>ملاحظات</t>
  </si>
  <si>
    <t>مداخلات مدارس(مکمل یاری و پایگاه تغذیه سالم)</t>
  </si>
  <si>
    <t>نظارت غیر حضوری</t>
  </si>
  <si>
    <t>کارشناسان تغذیه مراکز</t>
  </si>
  <si>
    <t>سازمانها و ادارات</t>
  </si>
  <si>
    <t>سایر1</t>
  </si>
  <si>
    <t>سایر2</t>
  </si>
  <si>
    <t>کل</t>
  </si>
  <si>
    <r>
      <t>بازدید برنامه حمایت تغذیه ای کودکان با همکاری وزارت تعاون، کار و رفاه اجتماعی</t>
    </r>
    <r>
      <rPr>
        <b/>
        <sz val="13"/>
        <color rgb="FFFF0000"/>
        <rFont val="B Titr"/>
        <charset val="178"/>
      </rPr>
      <t xml:space="preserve"> توسط کارشناسان تغذیه ستادی </t>
    </r>
  </si>
  <si>
    <t>سطح بازدید شده</t>
  </si>
  <si>
    <t xml:space="preserve">تعداد چک لیست تکمیل شده </t>
  </si>
  <si>
    <t>درصد نظارت های انجام شده بر اساس حد انتظار</t>
  </si>
  <si>
    <t xml:space="preserve">مراقب سلامت </t>
  </si>
  <si>
    <t>بهورز</t>
  </si>
  <si>
    <t xml:space="preserve">پزشک </t>
  </si>
  <si>
    <t>ناظر مرکز جامع سلامت</t>
  </si>
  <si>
    <t>سطح بازدید شده توسط کارشناس تغذیه مرکز جامع سلامت</t>
  </si>
  <si>
    <t xml:space="preserve">سطح بازدید شده </t>
  </si>
  <si>
    <t>بازدید کننده</t>
  </si>
  <si>
    <t xml:space="preserve">تعداد نظارت انجام شده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</si>
  <si>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.........................فصل بهار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</si>
  <si>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.........................فصل تابستان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</si>
  <si>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.........................مهرماه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</si>
  <si>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.........................آبان ماه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</si>
  <si>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.........................آذر ماه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</si>
  <si>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.........................6ماهه اول 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</si>
  <si>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.........................دی ماه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</si>
  <si>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.........................بهمن ماه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</si>
  <si>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.........................اسفند ماه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</si>
  <si>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.........................فصل زمستان 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</si>
  <si>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.........................6 ماهه دوم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</si>
  <si>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.........................کل سال 1405 </t>
  </si>
  <si>
    <t>پزشک خانواده شهری/روستایی</t>
  </si>
  <si>
    <t>ناظر مرکز خدمات جامع سلامت</t>
  </si>
  <si>
    <t>مراقب سلامت پايگاه پزشك خانواده</t>
  </si>
  <si>
    <t xml:space="preserve">بهورز خانه  بهداشت </t>
  </si>
  <si>
    <t>مراقب پايگاه سلامت</t>
  </si>
  <si>
    <t>نظارت بر فروشگاه های مجری برنامه حمایت تغذیه ای</t>
  </si>
  <si>
    <r>
      <t xml:space="preserve">بازدید برنامه حمایت تغذیه ای کودکان با همکاری وزارت تعاون، کار و رفاه اجتماعی توسط </t>
    </r>
    <r>
      <rPr>
        <sz val="12"/>
        <color rgb="FFFF0000"/>
        <rFont val="B Titr"/>
        <charset val="178"/>
      </rPr>
      <t>ناظر مرکز جامع سلامت</t>
    </r>
  </si>
  <si>
    <r>
      <t xml:space="preserve">بازدید برنامه حمایت تغذیه ای کودکان با همکاری وزارت تعاون، کار و رفاه اجتماعی توسط </t>
    </r>
    <r>
      <rPr>
        <sz val="11"/>
        <color rgb="FFFF0000"/>
        <rFont val="B Titr"/>
        <charset val="178"/>
      </rPr>
      <t>ناظر مرکز جامع سلامت</t>
    </r>
  </si>
  <si>
    <r>
      <t>بازدید برنامه حمایت تغذیه ای کودکان با همکاری وزارت تعاون، کار و رفاه اجتماعی</t>
    </r>
    <r>
      <rPr>
        <b/>
        <sz val="12"/>
        <color rgb="FFFF0000"/>
        <rFont val="B Titr"/>
        <charset val="178"/>
      </rPr>
      <t xml:space="preserve"> توسط کارشناس تغذیه مرکز جامع سلامت</t>
    </r>
  </si>
  <si>
    <r>
      <t>بازدید برنامه حمایت تغذیه ای کودکان با همکاری وزارت تعاون، کار و رفاه اجتماعی</t>
    </r>
    <r>
      <rPr>
        <b/>
        <sz val="12"/>
        <color rgb="FFFF0000"/>
        <rFont val="B Titr"/>
        <charset val="178"/>
      </rPr>
      <t xml:space="preserve"> توسط کارشناسان تغذیه ستادی </t>
    </r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</si>
  <si>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........................فروردین ماه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</si>
  <si>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........................اردیبهشت ماه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</si>
  <si>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 خرداد ماه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</si>
  <si>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........................تیر ماه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</si>
  <si>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 ........................مرداد ماه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</si>
  <si>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 ........................شهریور ماه سال 1405 </t>
  </si>
  <si>
    <t xml:space="preserve">گروه بهبود تغذیه جامعه ، معاونت بهداشت دانشگاه علوم پزشکی شیراز
فرم آماری بازديدها و نظارت هاي انجام شده توسط کارشناس تغذیه در مراکز خدمات جامع سلامت و ستاد شهرستان .........................فصل پاییز سال 1405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</si>
</sst>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78"/>
      <scheme val="minor"/>
    </font>
    <font>
      <b/>
      <sz val="12"/>
      <color theme="1"/>
      <name val="B Titr"/>
      <charset val="178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rgb="FFFF0000"/>
      <name val="B Nazanin"/>
      <charset val="178"/>
    </font>
    <font>
      <b/>
      <sz val="10"/>
      <color theme="1"/>
      <name val="B Nazanin"/>
      <charset val="178"/>
    </font>
    <font>
      <b/>
      <sz val="11"/>
      <color rgb="FFFF0000"/>
      <name val="B Nazanin"/>
      <charset val="178"/>
    </font>
    <font>
      <b/>
      <sz val="11"/>
      <color theme="1"/>
      <name val="B Titr"/>
      <charset val="178"/>
    </font>
    <font>
      <b/>
      <sz val="10"/>
      <color theme="1"/>
      <name val="B Titr"/>
      <charset val="178"/>
    </font>
    <font>
      <sz val="12"/>
      <color theme="1"/>
      <name val="Calibri"/>
      <family val="2"/>
      <scheme val="minor"/>
    </font>
    <font>
      <b/>
      <sz val="13"/>
      <color theme="1"/>
      <name val="B Titr"/>
      <charset val="178"/>
    </font>
    <font>
      <b/>
      <sz val="13"/>
      <color rgb="FFFF0000"/>
      <name val="B Titr"/>
      <charset val="178"/>
    </font>
    <font>
      <sz val="11"/>
      <color theme="1"/>
      <name val="B Titr"/>
      <charset val="178"/>
    </font>
    <font>
      <sz val="12"/>
      <color theme="1"/>
      <name val="B Titr"/>
      <charset val="178"/>
    </font>
    <font>
      <sz val="12"/>
      <color rgb="FFFF0000"/>
      <name val="B Titr"/>
      <charset val="178"/>
    </font>
    <font>
      <sz val="11"/>
      <color rgb="FFFF0000"/>
      <name val="B Titr"/>
      <charset val="178"/>
    </font>
    <font>
      <b/>
      <sz val="12"/>
      <color rgb="FFFF0000"/>
      <name val="B Titr"/>
      <charset val="178"/>
    </font>
  </fonts>
  <fills count="17">
    <fill>
      <patternFill patternType="none"/>
    </fill>
    <fill>
      <patternFill patternType="gray125"/>
    </fill>
    <fill>
      <patternFill patternType="solid">
        <fgColor rgb="FFA7FFC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1FFE0"/>
        <bgColor indexed="64"/>
      </patternFill>
    </fill>
    <fill>
      <patternFill patternType="solid">
        <fgColor rgb="FFDDEB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E6E6E6"/>
        <bgColor indexed="64"/>
      </patternFill>
    </fill>
    <fill>
      <patternFill patternType="lightDown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D1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Down">
        <bgColor theme="7" tint="0.79998168889431442"/>
      </patternFill>
    </fill>
    <fill>
      <patternFill patternType="solid">
        <fgColor rgb="FFF8FDCD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5" borderId="22" xfId="0" applyFont="1" applyFill="1" applyBorder="1" applyAlignment="1" applyProtection="1">
      <alignment horizontal="center" vertical="center"/>
      <protection locked="0"/>
    </xf>
    <xf numFmtId="0" fontId="2" fillId="6" borderId="20" xfId="0" applyFont="1" applyFill="1" applyBorder="1" applyAlignment="1" applyProtection="1">
      <alignment horizontal="center" vertical="center" readingOrder="2"/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0" fontId="2" fillId="5" borderId="28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/>
      <protection locked="0"/>
    </xf>
    <xf numFmtId="0" fontId="2" fillId="6" borderId="20" xfId="0" applyFont="1" applyFill="1" applyBorder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2" fillId="10" borderId="20" xfId="0" applyFont="1" applyFill="1" applyBorder="1" applyAlignment="1" applyProtection="1">
      <alignment horizontal="center" vertical="center"/>
      <protection locked="0"/>
    </xf>
    <xf numFmtId="0" fontId="2" fillId="8" borderId="38" xfId="0" applyFont="1" applyFill="1" applyBorder="1" applyAlignment="1" applyProtection="1">
      <alignment horizontal="center" vertical="center"/>
      <protection locked="0"/>
    </xf>
    <xf numFmtId="0" fontId="2" fillId="8" borderId="34" xfId="0" applyFont="1" applyFill="1" applyBorder="1" applyAlignment="1" applyProtection="1">
      <alignment horizontal="center" vertical="center"/>
      <protection locked="0"/>
    </xf>
    <xf numFmtId="0" fontId="2" fillId="13" borderId="23" xfId="0" applyFont="1" applyFill="1" applyBorder="1" applyAlignment="1" applyProtection="1">
      <alignment horizontal="center" vertical="center"/>
      <protection locked="0"/>
    </xf>
    <xf numFmtId="0" fontId="2" fillId="13" borderId="27" xfId="0" applyFont="1" applyFill="1" applyBorder="1" applyAlignment="1" applyProtection="1">
      <alignment horizontal="center" vertical="center"/>
      <protection locked="0"/>
    </xf>
    <xf numFmtId="0" fontId="2" fillId="13" borderId="20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15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15" borderId="16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13" borderId="19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/>
    </xf>
    <xf numFmtId="0" fontId="1" fillId="7" borderId="19" xfId="0" applyFont="1" applyFill="1" applyBorder="1" applyAlignment="1" applyProtection="1">
      <alignment horizontal="center" vertical="center"/>
    </xf>
    <xf numFmtId="0" fontId="1" fillId="8" borderId="33" xfId="0" applyFont="1" applyFill="1" applyBorder="1" applyAlignment="1" applyProtection="1">
      <alignment horizontal="center" vertical="center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/>
    </xf>
    <xf numFmtId="0" fontId="8" fillId="4" borderId="25" xfId="0" applyFont="1" applyFill="1" applyBorder="1" applyAlignment="1" applyProtection="1">
      <alignment horizontal="center" vertical="center" wrapText="1"/>
    </xf>
    <xf numFmtId="0" fontId="8" fillId="4" borderId="26" xfId="0" applyFont="1" applyFill="1" applyBorder="1" applyAlignment="1" applyProtection="1">
      <alignment horizontal="center" vertical="center" wrapText="1"/>
    </xf>
    <xf numFmtId="0" fontId="8" fillId="4" borderId="29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2" fillId="14" borderId="20" xfId="0" applyFont="1" applyFill="1" applyBorder="1" applyAlignment="1" applyProtection="1">
      <alignment horizontal="center" vertical="center" readingOrder="2"/>
    </xf>
    <xf numFmtId="0" fontId="2" fillId="14" borderId="27" xfId="0" applyFont="1" applyFill="1" applyBorder="1" applyAlignment="1" applyProtection="1">
      <alignment horizontal="center" vertical="center" readingOrder="2"/>
    </xf>
    <xf numFmtId="0" fontId="2" fillId="9" borderId="20" xfId="0" applyFont="1" applyFill="1" applyBorder="1" applyAlignment="1" applyProtection="1">
      <alignment horizontal="center" vertical="center" readingOrder="2"/>
    </xf>
    <xf numFmtId="0" fontId="2" fillId="9" borderId="11" xfId="0" applyFont="1" applyFill="1" applyBorder="1" applyAlignment="1" applyProtection="1">
      <alignment horizontal="center" vertical="center" readingOrder="2"/>
    </xf>
    <xf numFmtId="0" fontId="7" fillId="12" borderId="20" xfId="0" applyFont="1" applyFill="1" applyBorder="1" applyAlignment="1" applyProtection="1">
      <alignment horizontal="center" vertical="center"/>
    </xf>
    <xf numFmtId="0" fontId="12" fillId="12" borderId="20" xfId="0" applyFont="1" applyFill="1" applyBorder="1" applyAlignment="1" applyProtection="1">
      <alignment horizontal="center" vertical="center" wrapText="1"/>
    </xf>
    <xf numFmtId="0" fontId="2" fillId="10" borderId="20" xfId="0" applyFont="1" applyFill="1" applyBorder="1" applyAlignment="1" applyProtection="1">
      <alignment horizontal="center"/>
    </xf>
    <xf numFmtId="0" fontId="2" fillId="10" borderId="20" xfId="0" applyFont="1" applyFill="1" applyBorder="1" applyAlignment="1" applyProtection="1">
      <alignment horizontal="center" vertical="center"/>
    </xf>
    <xf numFmtId="0" fontId="12" fillId="12" borderId="20" xfId="0" applyFont="1" applyFill="1" applyBorder="1" applyAlignment="1" applyProtection="1">
      <alignment horizont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13" borderId="16" xfId="0" applyFont="1" applyFill="1" applyBorder="1" applyAlignment="1" applyProtection="1">
      <alignment horizontal="center" vertical="center"/>
    </xf>
    <xf numFmtId="0" fontId="2" fillId="6" borderId="16" xfId="0" applyFont="1" applyFill="1" applyBorder="1" applyAlignment="1" applyProtection="1">
      <alignment horizontal="center" vertical="center"/>
    </xf>
    <xf numFmtId="0" fontId="2" fillId="7" borderId="30" xfId="0" applyFont="1" applyFill="1" applyBorder="1" applyAlignment="1" applyProtection="1">
      <alignment horizontal="center" vertical="center"/>
    </xf>
    <xf numFmtId="0" fontId="2" fillId="7" borderId="24" xfId="0" applyFont="1" applyFill="1" applyBorder="1" applyAlignment="1" applyProtection="1">
      <alignment horizontal="center" vertical="center"/>
    </xf>
    <xf numFmtId="0" fontId="0" fillId="0" borderId="0" xfId="0" applyProtection="1"/>
    <xf numFmtId="0" fontId="3" fillId="3" borderId="11" xfId="0" applyFont="1" applyFill="1" applyBorder="1" applyAlignment="1" applyProtection="1">
      <alignment horizontal="center" vertical="center" wrapText="1"/>
    </xf>
    <xf numFmtId="0" fontId="7" fillId="5" borderId="45" xfId="0" applyFont="1" applyFill="1" applyBorder="1" applyAlignment="1" applyProtection="1">
      <alignment horizontal="center" vertical="center" wrapText="1"/>
    </xf>
    <xf numFmtId="0" fontId="7" fillId="13" borderId="9" xfId="0" applyFont="1" applyFill="1" applyBorder="1" applyAlignment="1" applyProtection="1">
      <alignment horizontal="center" vertical="center" wrapText="1"/>
    </xf>
    <xf numFmtId="0" fontId="7" fillId="6" borderId="45" xfId="0" applyFont="1" applyFill="1" applyBorder="1" applyAlignment="1" applyProtection="1">
      <alignment horizontal="center" vertical="center"/>
    </xf>
    <xf numFmtId="0" fontId="1" fillId="7" borderId="9" xfId="0" applyFont="1" applyFill="1" applyBorder="1" applyAlignment="1" applyProtection="1">
      <alignment horizontal="center" vertical="center"/>
    </xf>
    <xf numFmtId="0" fontId="1" fillId="8" borderId="46" xfId="0" applyFont="1" applyFill="1" applyBorder="1" applyAlignment="1" applyProtection="1">
      <alignment horizontal="center" vertical="center"/>
    </xf>
    <xf numFmtId="0" fontId="8" fillId="4" borderId="48" xfId="0" applyFont="1" applyFill="1" applyBorder="1" applyAlignment="1" applyProtection="1">
      <alignment horizontal="center" vertical="center" wrapText="1"/>
    </xf>
    <xf numFmtId="0" fontId="8" fillId="4" borderId="48" xfId="0" applyFont="1" applyFill="1" applyBorder="1" applyAlignment="1" applyProtection="1">
      <alignment horizontal="center" vertical="center"/>
    </xf>
    <xf numFmtId="0" fontId="8" fillId="4" borderId="43" xfId="0" applyFont="1" applyFill="1" applyBorder="1" applyAlignment="1" applyProtection="1">
      <alignment horizontal="center" vertical="center" wrapText="1"/>
    </xf>
    <xf numFmtId="0" fontId="2" fillId="5" borderId="50" xfId="0" applyFont="1" applyFill="1" applyBorder="1" applyAlignment="1" applyProtection="1">
      <alignment horizontal="center" vertical="center"/>
    </xf>
    <xf numFmtId="0" fontId="2" fillId="7" borderId="19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2" fillId="13" borderId="4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15" borderId="8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/>
    </xf>
    <xf numFmtId="0" fontId="2" fillId="13" borderId="22" xfId="0" applyFont="1" applyFill="1" applyBorder="1" applyAlignment="1" applyProtection="1">
      <alignment horizontal="center" vertical="center"/>
    </xf>
    <xf numFmtId="0" fontId="2" fillId="16" borderId="22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" fillId="16" borderId="47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2" fillId="13" borderId="8" xfId="0" applyFont="1" applyFill="1" applyBorder="1" applyAlignment="1" applyProtection="1">
      <alignment horizontal="center" vertical="center"/>
    </xf>
    <xf numFmtId="0" fontId="2" fillId="16" borderId="8" xfId="0" applyFont="1" applyFill="1" applyBorder="1" applyAlignment="1" applyProtection="1">
      <alignment horizontal="center" vertical="center"/>
    </xf>
    <xf numFmtId="0" fontId="2" fillId="5" borderId="49" xfId="0" applyFont="1" applyFill="1" applyBorder="1" applyAlignment="1" applyProtection="1">
      <alignment horizontal="center" vertical="center"/>
    </xf>
    <xf numFmtId="0" fontId="2" fillId="16" borderId="16" xfId="0" applyFont="1" applyFill="1" applyBorder="1" applyAlignment="1" applyProtection="1">
      <alignment horizontal="center" vertical="center"/>
    </xf>
    <xf numFmtId="0" fontId="2" fillId="7" borderId="16" xfId="0" applyFont="1" applyFill="1" applyBorder="1" applyAlignment="1" applyProtection="1">
      <alignment horizontal="center" vertical="center"/>
    </xf>
    <xf numFmtId="0" fontId="2" fillId="7" borderId="8" xfId="0" applyFont="1" applyFill="1" applyBorder="1" applyAlignment="1" applyProtection="1">
      <alignment horizontal="center" vertical="center"/>
    </xf>
    <xf numFmtId="0" fontId="2" fillId="7" borderId="20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2" fillId="13" borderId="20" xfId="0" applyFont="1" applyFill="1" applyBorder="1" applyAlignment="1" applyProtection="1">
      <alignment horizontal="center" vertical="center"/>
    </xf>
    <xf numFmtId="0" fontId="2" fillId="16" borderId="20" xfId="0" applyFont="1" applyFill="1" applyBorder="1" applyAlignment="1" applyProtection="1">
      <alignment horizontal="center" vertical="center"/>
    </xf>
    <xf numFmtId="0" fontId="2" fillId="13" borderId="37" xfId="0" applyFont="1" applyFill="1" applyBorder="1" applyAlignment="1" applyProtection="1">
      <alignment horizontal="center" vertical="center"/>
    </xf>
    <xf numFmtId="0" fontId="2" fillId="13" borderId="19" xfId="0" applyFont="1" applyFill="1" applyBorder="1" applyAlignment="1" applyProtection="1">
      <alignment horizontal="center" vertical="center"/>
    </xf>
    <xf numFmtId="0" fontId="2" fillId="13" borderId="23" xfId="0" applyFont="1" applyFill="1" applyBorder="1" applyAlignment="1" applyProtection="1">
      <alignment horizontal="center" vertical="center"/>
    </xf>
    <xf numFmtId="0" fontId="2" fillId="6" borderId="8" xfId="0" applyFont="1" applyFill="1" applyBorder="1" applyAlignment="1" applyProtection="1">
      <alignment horizontal="center" vertical="center" readingOrder="2"/>
    </xf>
    <xf numFmtId="0" fontId="2" fillId="6" borderId="11" xfId="0" applyFont="1" applyFill="1" applyBorder="1" applyAlignment="1" applyProtection="1">
      <alignment horizontal="center"/>
    </xf>
    <xf numFmtId="0" fontId="2" fillId="13" borderId="27" xfId="0" applyFont="1" applyFill="1" applyBorder="1" applyAlignment="1" applyProtection="1">
      <alignment horizontal="center" vertical="center"/>
    </xf>
    <xf numFmtId="0" fontId="12" fillId="12" borderId="20" xfId="0" applyFont="1" applyFill="1" applyBorder="1" applyAlignment="1" applyProtection="1">
      <alignment horizontal="center" vertical="center"/>
    </xf>
    <xf numFmtId="0" fontId="13" fillId="12" borderId="2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37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15" borderId="9" xfId="0" applyFont="1" applyFill="1" applyBorder="1" applyAlignment="1" applyProtection="1">
      <alignment horizontal="center" vertical="center" wrapText="1" readingOrder="2"/>
    </xf>
    <xf numFmtId="0" fontId="5" fillId="15" borderId="13" xfId="0" applyFont="1" applyFill="1" applyBorder="1" applyAlignment="1" applyProtection="1">
      <alignment horizontal="center" vertical="center" wrapText="1" readingOrder="2"/>
    </xf>
    <xf numFmtId="0" fontId="5" fillId="15" borderId="10" xfId="0" applyFont="1" applyFill="1" applyBorder="1" applyAlignment="1" applyProtection="1">
      <alignment horizontal="center" vertical="center" wrapText="1" readingOrder="2"/>
    </xf>
    <xf numFmtId="0" fontId="5" fillId="15" borderId="37" xfId="0" applyFont="1" applyFill="1" applyBorder="1" applyAlignment="1" applyProtection="1">
      <alignment horizontal="center" vertical="center" wrapText="1" readingOrder="2"/>
    </xf>
    <xf numFmtId="0" fontId="5" fillId="15" borderId="17" xfId="0" applyFont="1" applyFill="1" applyBorder="1" applyAlignment="1" applyProtection="1">
      <alignment horizontal="center" vertical="center" wrapText="1" readingOrder="2"/>
    </xf>
    <xf numFmtId="0" fontId="5" fillId="15" borderId="18" xfId="0" applyFont="1" applyFill="1" applyBorder="1" applyAlignment="1" applyProtection="1">
      <alignment horizontal="center" vertical="center" wrapText="1" readingOrder="2"/>
    </xf>
    <xf numFmtId="0" fontId="1" fillId="12" borderId="24" xfId="0" applyFont="1" applyFill="1" applyBorder="1" applyAlignment="1" applyProtection="1">
      <alignment horizontal="center" vertical="center"/>
    </xf>
    <xf numFmtId="0" fontId="1" fillId="12" borderId="31" xfId="0" applyFont="1" applyFill="1" applyBorder="1" applyAlignment="1" applyProtection="1">
      <alignment horizontal="center" vertical="center"/>
    </xf>
    <xf numFmtId="0" fontId="1" fillId="12" borderId="32" xfId="0" applyFont="1" applyFill="1" applyBorder="1" applyAlignment="1" applyProtection="1">
      <alignment horizontal="center" vertical="center"/>
    </xf>
    <xf numFmtId="0" fontId="2" fillId="11" borderId="24" xfId="0" applyFont="1" applyFill="1" applyBorder="1" applyAlignment="1" applyProtection="1">
      <alignment horizontal="center" vertical="center"/>
    </xf>
    <xf numFmtId="0" fontId="2" fillId="11" borderId="31" xfId="0" applyFont="1" applyFill="1" applyBorder="1" applyAlignment="1" applyProtection="1">
      <alignment horizontal="center" vertical="center"/>
    </xf>
    <xf numFmtId="0" fontId="2" fillId="11" borderId="32" xfId="0" applyFont="1" applyFill="1" applyBorder="1" applyAlignment="1" applyProtection="1">
      <alignment horizontal="center" vertical="center"/>
    </xf>
    <xf numFmtId="0" fontId="2" fillId="11" borderId="51" xfId="0" applyFont="1" applyFill="1" applyBorder="1" applyAlignment="1" applyProtection="1">
      <alignment horizontal="center" vertical="center"/>
    </xf>
    <xf numFmtId="0" fontId="12" fillId="12" borderId="24" xfId="0" applyFont="1" applyFill="1" applyBorder="1" applyAlignment="1" applyProtection="1">
      <alignment horizontal="center" vertical="center"/>
    </xf>
    <xf numFmtId="0" fontId="12" fillId="12" borderId="32" xfId="0" applyFont="1" applyFill="1" applyBorder="1" applyAlignment="1" applyProtection="1">
      <alignment horizontal="center" vertical="center"/>
    </xf>
    <xf numFmtId="0" fontId="2" fillId="10" borderId="24" xfId="0" applyFont="1" applyFill="1" applyBorder="1" applyAlignment="1" applyProtection="1">
      <alignment horizontal="center" vertical="center"/>
      <protection locked="0"/>
    </xf>
    <xf numFmtId="0" fontId="2" fillId="10" borderId="3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 wrapText="1"/>
      <protection locked="0"/>
    </xf>
    <xf numFmtId="0" fontId="3" fillId="15" borderId="2" xfId="0" applyFont="1" applyFill="1" applyBorder="1" applyAlignment="1" applyProtection="1">
      <alignment horizontal="center" vertical="center" wrapText="1"/>
      <protection locked="0"/>
    </xf>
    <xf numFmtId="0" fontId="3" fillId="15" borderId="3" xfId="0" applyFont="1" applyFill="1" applyBorder="1" applyAlignment="1" applyProtection="1">
      <alignment horizontal="center" vertical="center" wrapText="1"/>
      <protection locked="0"/>
    </xf>
    <xf numFmtId="0" fontId="2" fillId="11" borderId="1" xfId="0" applyFont="1" applyFill="1" applyBorder="1" applyAlignment="1" applyProtection="1">
      <alignment horizontal="center" vertical="center" readingOrder="2"/>
    </xf>
    <xf numFmtId="0" fontId="2" fillId="11" borderId="2" xfId="0" applyFont="1" applyFill="1" applyBorder="1" applyAlignment="1" applyProtection="1">
      <alignment horizontal="center" vertical="center" readingOrder="2"/>
    </xf>
    <xf numFmtId="0" fontId="2" fillId="11" borderId="3" xfId="0" applyFont="1" applyFill="1" applyBorder="1" applyAlignment="1" applyProtection="1">
      <alignment horizontal="center" vertical="center" readingOrder="2"/>
    </xf>
    <xf numFmtId="0" fontId="3" fillId="15" borderId="12" xfId="0" applyFont="1" applyFill="1" applyBorder="1" applyAlignment="1" applyProtection="1">
      <alignment horizontal="center" vertical="center" wrapText="1" readingOrder="2"/>
    </xf>
    <xf numFmtId="0" fontId="3" fillId="15" borderId="8" xfId="0" applyFont="1" applyFill="1" applyBorder="1" applyAlignment="1" applyProtection="1">
      <alignment horizontal="center" vertical="center" wrapText="1" readingOrder="2"/>
    </xf>
    <xf numFmtId="0" fontId="3" fillId="15" borderId="14" xfId="0" applyFont="1" applyFill="1" applyBorder="1" applyAlignment="1" applyProtection="1">
      <alignment horizontal="center" vertical="center" wrapText="1"/>
    </xf>
    <xf numFmtId="0" fontId="3" fillId="15" borderId="15" xfId="0" applyFont="1" applyFill="1" applyBorder="1" applyAlignment="1" applyProtection="1">
      <alignment horizontal="center" vertical="center" wrapText="1"/>
    </xf>
    <xf numFmtId="0" fontId="1" fillId="10" borderId="0" xfId="0" applyFont="1" applyFill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center" vertical="center" wrapText="1"/>
    </xf>
    <xf numFmtId="0" fontId="3" fillId="15" borderId="4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 wrapText="1"/>
    </xf>
    <xf numFmtId="0" fontId="2" fillId="10" borderId="24" xfId="0" applyFont="1" applyFill="1" applyBorder="1" applyAlignment="1" applyProtection="1">
      <alignment horizontal="center" vertical="center"/>
    </xf>
    <xf numFmtId="0" fontId="2" fillId="10" borderId="32" xfId="0" applyFont="1" applyFill="1" applyBorder="1" applyAlignment="1" applyProtection="1">
      <alignment horizontal="center" vertical="center"/>
    </xf>
    <xf numFmtId="0" fontId="3" fillId="15" borderId="39" xfId="0" applyFont="1" applyFill="1" applyBorder="1" applyAlignment="1" applyProtection="1">
      <alignment horizontal="center" vertical="center" wrapText="1"/>
    </xf>
    <xf numFmtId="0" fontId="3" fillId="15" borderId="40" xfId="0" applyFont="1" applyFill="1" applyBorder="1" applyAlignment="1" applyProtection="1">
      <alignment horizontal="center" vertical="center" wrapText="1"/>
    </xf>
    <xf numFmtId="0" fontId="3" fillId="15" borderId="9" xfId="0" applyFont="1" applyFill="1" applyBorder="1" applyAlignment="1" applyProtection="1">
      <alignment horizontal="center" vertical="center" wrapText="1"/>
      <protection locked="0"/>
    </xf>
    <xf numFmtId="0" fontId="3" fillId="15" borderId="13" xfId="0" applyFont="1" applyFill="1" applyBorder="1" applyAlignment="1" applyProtection="1">
      <alignment horizontal="center" vertical="center" wrapText="1"/>
      <protection locked="0"/>
    </xf>
    <xf numFmtId="0" fontId="3" fillId="15" borderId="10" xfId="0" applyFont="1" applyFill="1" applyBorder="1" applyAlignment="1" applyProtection="1">
      <alignment horizontal="center" vertical="center" wrapText="1"/>
      <protection locked="0"/>
    </xf>
    <xf numFmtId="0" fontId="5" fillId="3" borderId="41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wrapText="1"/>
    </xf>
    <xf numFmtId="0" fontId="3" fillId="3" borderId="43" xfId="0" applyFont="1" applyFill="1" applyBorder="1" applyAlignment="1" applyProtection="1">
      <alignment horizontal="center" vertical="center" wrapText="1"/>
    </xf>
    <xf numFmtId="0" fontId="3" fillId="3" borderId="44" xfId="0" applyFont="1" applyFill="1" applyBorder="1" applyAlignment="1" applyProtection="1">
      <alignment horizontal="center" vertical="center" wrapText="1"/>
    </xf>
    <xf numFmtId="0" fontId="2" fillId="11" borderId="14" xfId="0" applyFont="1" applyFill="1" applyBorder="1" applyAlignment="1" applyProtection="1">
      <alignment horizontal="center" vertical="center" readingOrder="2"/>
    </xf>
    <xf numFmtId="0" fontId="2" fillId="11" borderId="17" xfId="0" applyFont="1" applyFill="1" applyBorder="1" applyAlignment="1" applyProtection="1">
      <alignment horizontal="center" vertical="center" readingOrder="2"/>
    </xf>
    <xf numFmtId="0" fontId="2" fillId="11" borderId="18" xfId="0" applyFont="1" applyFill="1" applyBorder="1" applyAlignment="1" applyProtection="1">
      <alignment horizontal="center" vertical="center" readingOrder="2"/>
    </xf>
    <xf numFmtId="0" fontId="10" fillId="12" borderId="24" xfId="0" applyFont="1" applyFill="1" applyBorder="1" applyAlignment="1" applyProtection="1">
      <alignment horizontal="center" vertical="center"/>
    </xf>
    <xf numFmtId="0" fontId="10" fillId="12" borderId="31" xfId="0" applyFont="1" applyFill="1" applyBorder="1" applyAlignment="1" applyProtection="1">
      <alignment horizontal="center" vertical="center"/>
    </xf>
    <xf numFmtId="0" fontId="10" fillId="12" borderId="32" xfId="0" applyFont="1" applyFill="1" applyBorder="1" applyAlignment="1" applyProtection="1">
      <alignment horizontal="center" vertical="center"/>
    </xf>
    <xf numFmtId="0" fontId="12" fillId="12" borderId="20" xfId="0" applyFont="1" applyFill="1" applyBorder="1" applyAlignment="1" applyProtection="1">
      <alignment horizontal="center" vertical="center"/>
    </xf>
    <xf numFmtId="0" fontId="9" fillId="0" borderId="0" xfId="0" applyFont="1" applyProtection="1"/>
    <xf numFmtId="0" fontId="2" fillId="8" borderId="33" xfId="0" applyFont="1" applyFill="1" applyBorder="1" applyAlignment="1" applyProtection="1">
      <alignment horizontal="center" vertical="center"/>
    </xf>
    <xf numFmtId="0" fontId="2" fillId="8" borderId="38" xfId="0" applyFont="1" applyFill="1" applyBorder="1" applyAlignment="1" applyProtection="1">
      <alignment horizontal="center" vertical="center"/>
    </xf>
    <xf numFmtId="0" fontId="2" fillId="8" borderId="3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DCD"/>
      <color rgb="FFFFD1D8"/>
      <color rgb="FFA7FFC4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rightToLeft="1" zoomScale="66" zoomScaleNormal="66" workbookViewId="0">
      <selection activeCell="D45" sqref="D45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6" ht="59.25" customHeight="1" thickBot="1" x14ac:dyDescent="0.3">
      <c r="A1" s="111" t="s">
        <v>54</v>
      </c>
      <c r="B1" s="112"/>
      <c r="C1" s="112"/>
      <c r="D1" s="112"/>
      <c r="E1" s="112"/>
      <c r="F1" s="113"/>
    </row>
    <row r="2" spans="1:6" ht="20.25" thickBot="1" x14ac:dyDescent="0.3">
      <c r="A2" s="125" t="s">
        <v>0</v>
      </c>
      <c r="B2" s="126"/>
      <c r="C2" s="114"/>
      <c r="D2" s="115"/>
      <c r="E2" s="115"/>
      <c r="F2" s="116"/>
    </row>
    <row r="3" spans="1:6" ht="57.75" customHeight="1" x14ac:dyDescent="0.25">
      <c r="A3" s="127" t="s">
        <v>1</v>
      </c>
      <c r="B3" s="128"/>
      <c r="C3" s="16"/>
      <c r="D3" s="88" t="s">
        <v>2</v>
      </c>
      <c r="E3" s="89"/>
      <c r="F3" s="90"/>
    </row>
    <row r="4" spans="1:6" ht="37.5" customHeight="1" thickBot="1" x14ac:dyDescent="0.3">
      <c r="A4" s="129" t="s">
        <v>3</v>
      </c>
      <c r="B4" s="130"/>
      <c r="C4" s="19" t="e">
        <f>C9/C3*100</f>
        <v>#DIV/0!</v>
      </c>
      <c r="D4" s="91"/>
      <c r="E4" s="92"/>
      <c r="F4" s="93"/>
    </row>
    <row r="5" spans="1:6" ht="60.75" customHeight="1" x14ac:dyDescent="0.25">
      <c r="A5" s="120" t="s">
        <v>4</v>
      </c>
      <c r="B5" s="121"/>
      <c r="C5" s="17"/>
      <c r="D5" s="94" t="s">
        <v>5</v>
      </c>
      <c r="E5" s="95"/>
      <c r="F5" s="96"/>
    </row>
    <row r="6" spans="1:6" ht="38.25" customHeight="1" thickBot="1" x14ac:dyDescent="0.3">
      <c r="A6" s="122" t="s">
        <v>6</v>
      </c>
      <c r="B6" s="123"/>
      <c r="C6" s="20" t="e">
        <f>SUM(C10+C11+C12+C15)/C5*100</f>
        <v>#DIV/0!</v>
      </c>
      <c r="D6" s="97"/>
      <c r="E6" s="98"/>
      <c r="F6" s="99"/>
    </row>
    <row r="7" spans="1:6" ht="39" customHeight="1" thickBot="1" x14ac:dyDescent="0.3">
      <c r="A7" s="117"/>
      <c r="B7" s="118"/>
      <c r="C7" s="118"/>
      <c r="D7" s="118"/>
      <c r="E7" s="118"/>
      <c r="F7" s="119"/>
    </row>
    <row r="8" spans="1:6" ht="25.5" x14ac:dyDescent="0.25">
      <c r="A8" s="21" t="s">
        <v>7</v>
      </c>
      <c r="B8" s="22" t="s">
        <v>8</v>
      </c>
      <c r="C8" s="23" t="s">
        <v>9</v>
      </c>
      <c r="D8" s="24" t="s">
        <v>10</v>
      </c>
      <c r="E8" s="25" t="s">
        <v>11</v>
      </c>
      <c r="F8" s="26" t="s">
        <v>12</v>
      </c>
    </row>
    <row r="9" spans="1:6" ht="21" x14ac:dyDescent="0.25">
      <c r="A9" s="27" t="s">
        <v>13</v>
      </c>
      <c r="B9" s="1"/>
      <c r="C9" s="13"/>
      <c r="D9" s="2"/>
      <c r="E9" s="46">
        <f>B9+C9+D9</f>
        <v>0</v>
      </c>
      <c r="F9" s="11"/>
    </row>
    <row r="10" spans="1:6" ht="21" x14ac:dyDescent="0.25">
      <c r="A10" s="28" t="s">
        <v>48</v>
      </c>
      <c r="B10" s="1"/>
      <c r="C10" s="13"/>
      <c r="D10" s="35"/>
      <c r="E10" s="46">
        <f>B10+C10</f>
        <v>0</v>
      </c>
      <c r="F10" s="11"/>
    </row>
    <row r="11" spans="1:6" ht="21" x14ac:dyDescent="0.25">
      <c r="A11" s="29" t="s">
        <v>46</v>
      </c>
      <c r="B11" s="1"/>
      <c r="C11" s="13"/>
      <c r="D11" s="35"/>
      <c r="E11" s="46">
        <f t="shared" ref="E11:E14" si="0">B11+C11</f>
        <v>0</v>
      </c>
      <c r="F11" s="11"/>
    </row>
    <row r="12" spans="1:6" ht="21" x14ac:dyDescent="0.25">
      <c r="A12" s="29" t="s">
        <v>47</v>
      </c>
      <c r="B12" s="1"/>
      <c r="C12" s="13"/>
      <c r="D12" s="35"/>
      <c r="E12" s="46">
        <f t="shared" si="0"/>
        <v>0</v>
      </c>
      <c r="F12" s="11"/>
    </row>
    <row r="13" spans="1:6" ht="21" x14ac:dyDescent="0.25">
      <c r="A13" s="29" t="s">
        <v>44</v>
      </c>
      <c r="B13" s="1"/>
      <c r="C13" s="13"/>
      <c r="D13" s="35"/>
      <c r="E13" s="46">
        <f t="shared" si="0"/>
        <v>0</v>
      </c>
      <c r="F13" s="11"/>
    </row>
    <row r="14" spans="1:6" ht="21" x14ac:dyDescent="0.25">
      <c r="A14" s="30" t="s">
        <v>45</v>
      </c>
      <c r="B14" s="1"/>
      <c r="C14" s="13"/>
      <c r="D14" s="35"/>
      <c r="E14" s="46">
        <f t="shared" si="0"/>
        <v>0</v>
      </c>
      <c r="F14" s="11"/>
    </row>
    <row r="15" spans="1:6" ht="21" x14ac:dyDescent="0.25">
      <c r="A15" s="30" t="s">
        <v>14</v>
      </c>
      <c r="B15" s="1"/>
      <c r="C15" s="13"/>
      <c r="D15" s="35"/>
      <c r="E15" s="46">
        <f>B15+C15</f>
        <v>0</v>
      </c>
      <c r="F15" s="11"/>
    </row>
    <row r="16" spans="1:6" ht="21" x14ac:dyDescent="0.25">
      <c r="A16" s="30" t="s">
        <v>15</v>
      </c>
      <c r="B16" s="1"/>
      <c r="C16" s="33"/>
      <c r="D16" s="35"/>
      <c r="E16" s="46">
        <f>B16</f>
        <v>0</v>
      </c>
      <c r="F16" s="11"/>
    </row>
    <row r="17" spans="1:6" ht="21" x14ac:dyDescent="0.25">
      <c r="A17" s="30" t="s">
        <v>16</v>
      </c>
      <c r="B17" s="3"/>
      <c r="C17" s="34"/>
      <c r="D17" s="36"/>
      <c r="E17" s="46">
        <f>B17</f>
        <v>0</v>
      </c>
      <c r="F17" s="11"/>
    </row>
    <row r="18" spans="1:6" ht="21" x14ac:dyDescent="0.55000000000000004">
      <c r="A18" s="29" t="s">
        <v>17</v>
      </c>
      <c r="B18" s="4"/>
      <c r="C18" s="14"/>
      <c r="D18" s="5"/>
      <c r="E18" s="46">
        <f>B18+C18+D18</f>
        <v>0</v>
      </c>
      <c r="F18" s="11"/>
    </row>
    <row r="19" spans="1:6" ht="21" x14ac:dyDescent="0.55000000000000004">
      <c r="A19" s="31" t="s">
        <v>18</v>
      </c>
      <c r="B19" s="3"/>
      <c r="C19" s="15"/>
      <c r="D19" s="6"/>
      <c r="E19" s="46">
        <f>B19+C19+D19</f>
        <v>0</v>
      </c>
      <c r="F19" s="11"/>
    </row>
    <row r="20" spans="1:6" ht="21.75" thickBot="1" x14ac:dyDescent="0.3">
      <c r="A20" s="32" t="s">
        <v>19</v>
      </c>
      <c r="B20" s="42">
        <f>B9+B10+B11+B12+B13+B14+B15+B16+B17+B18+B19</f>
        <v>0</v>
      </c>
      <c r="C20" s="43">
        <f>C9+C10+C11+C12+C13+C14+C15+C18+C19</f>
        <v>0</v>
      </c>
      <c r="D20" s="44">
        <f>D9+D18+D19</f>
        <v>0</v>
      </c>
      <c r="E20" s="45">
        <f>B20+C20+D20</f>
        <v>0</v>
      </c>
      <c r="F20" s="12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10"/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10"/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10"/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10"/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10"/>
      <c r="C29" s="40" t="e">
        <f>B29/B14*100</f>
        <v>#DIV/0!</v>
      </c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150"/>
    </row>
    <row r="33" spans="1:6" ht="21" x14ac:dyDescent="0.25">
      <c r="A33" s="40" t="s">
        <v>24</v>
      </c>
      <c r="B33" s="10"/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10"/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10"/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09"/>
      <c r="C39" s="110"/>
      <c r="D39" s="9"/>
      <c r="E39" s="9"/>
      <c r="F39" s="9"/>
    </row>
    <row r="40" spans="1:6" ht="21" x14ac:dyDescent="0.25">
      <c r="A40" s="40" t="s">
        <v>25</v>
      </c>
      <c r="B40" s="109"/>
      <c r="C40" s="110"/>
      <c r="D40" s="9"/>
      <c r="E40" s="9"/>
      <c r="F40" s="9"/>
    </row>
    <row r="41" spans="1:6" ht="21" x14ac:dyDescent="0.25">
      <c r="A41" s="40" t="s">
        <v>26</v>
      </c>
      <c r="B41" s="109"/>
      <c r="C41" s="110"/>
      <c r="D41" s="9"/>
      <c r="E41" s="9"/>
      <c r="F41" s="9"/>
    </row>
    <row r="42" spans="1:6" ht="21" x14ac:dyDescent="0.25">
      <c r="A42" s="103"/>
      <c r="B42" s="106"/>
      <c r="C42" s="8"/>
      <c r="D42" s="9"/>
      <c r="E42" s="9"/>
      <c r="F42" s="9"/>
    </row>
    <row r="43" spans="1:6" ht="25.5" x14ac:dyDescent="0.25">
      <c r="A43" s="87" t="s">
        <v>49</v>
      </c>
      <c r="B43" s="87"/>
      <c r="C43" s="8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8"/>
      <c r="D44" s="9"/>
      <c r="E44" s="9"/>
      <c r="F44" s="9"/>
    </row>
    <row r="45" spans="1:6" ht="21" x14ac:dyDescent="0.25">
      <c r="A45" s="40" t="s">
        <v>8</v>
      </c>
      <c r="B45" s="10"/>
      <c r="C45" s="8"/>
      <c r="D45" s="9"/>
      <c r="E45" s="9"/>
      <c r="F45" s="9"/>
    </row>
    <row r="46" spans="1:6" ht="21" x14ac:dyDescent="0.25">
      <c r="A46" s="40" t="s">
        <v>9</v>
      </c>
      <c r="B46" s="10"/>
      <c r="C46" s="8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xh3kfpbhq7+kvgyaSuDCYin3yCPKkxkeE/3k+fQ03WFNlvCYrRq6CUcZutOgO9D0/jWrrEIKSiLLCq3YGDtnrg==" saltValue="GjcxhyPSzrjh4UQf9QH3TA==" spinCount="100000" sheet="1" objects="1" scenarios="1"/>
  <mergeCells count="23">
    <mergeCell ref="A1:F1"/>
    <mergeCell ref="C2:F2"/>
    <mergeCell ref="A7:F7"/>
    <mergeCell ref="A23:C23"/>
    <mergeCell ref="A30:C30"/>
    <mergeCell ref="A5:B5"/>
    <mergeCell ref="A6:B6"/>
    <mergeCell ref="A21:F21"/>
    <mergeCell ref="A22:C22"/>
    <mergeCell ref="A2:B2"/>
    <mergeCell ref="A3:B3"/>
    <mergeCell ref="A4:B4"/>
    <mergeCell ref="A43:B43"/>
    <mergeCell ref="D3:F4"/>
    <mergeCell ref="D5:F6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8"/>
  <sheetViews>
    <sheetView rightToLeft="1" topLeftCell="A29" zoomScale="73" zoomScaleNormal="73" workbookViewId="0">
      <selection activeCell="F46" sqref="F46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9" ht="59.25" customHeight="1" thickBot="1" x14ac:dyDescent="0.3">
      <c r="A1" s="111" t="s">
        <v>34</v>
      </c>
      <c r="B1" s="112"/>
      <c r="C1" s="112"/>
      <c r="D1" s="112"/>
      <c r="E1" s="112"/>
      <c r="F1" s="113"/>
    </row>
    <row r="2" spans="1:9" ht="20.25" thickBot="1" x14ac:dyDescent="0.3">
      <c r="A2" s="125" t="s">
        <v>0</v>
      </c>
      <c r="B2" s="126"/>
      <c r="C2" s="114"/>
      <c r="D2" s="115"/>
      <c r="E2" s="115"/>
      <c r="F2" s="116"/>
    </row>
    <row r="3" spans="1:9" ht="57.75" customHeight="1" x14ac:dyDescent="0.25">
      <c r="A3" s="127" t="s">
        <v>1</v>
      </c>
      <c r="B3" s="128"/>
      <c r="C3" s="16"/>
      <c r="D3" s="88" t="s">
        <v>2</v>
      </c>
      <c r="E3" s="89"/>
      <c r="F3" s="90"/>
    </row>
    <row r="4" spans="1:9" ht="37.5" customHeight="1" thickBot="1" x14ac:dyDescent="0.3">
      <c r="A4" s="129" t="s">
        <v>3</v>
      </c>
      <c r="B4" s="130"/>
      <c r="C4" s="19" t="e">
        <f>C9/C3*100</f>
        <v>#DIV/0!</v>
      </c>
      <c r="D4" s="91"/>
      <c r="E4" s="92"/>
      <c r="F4" s="93"/>
    </row>
    <row r="5" spans="1:9" ht="60.75" customHeight="1" x14ac:dyDescent="0.25">
      <c r="A5" s="120" t="s">
        <v>4</v>
      </c>
      <c r="B5" s="121"/>
      <c r="C5" s="17"/>
      <c r="D5" s="94" t="s">
        <v>5</v>
      </c>
      <c r="E5" s="95"/>
      <c r="F5" s="96"/>
      <c r="I5" s="47"/>
    </row>
    <row r="6" spans="1:9" ht="38.25" customHeight="1" thickBot="1" x14ac:dyDescent="0.3">
      <c r="A6" s="122" t="s">
        <v>6</v>
      </c>
      <c r="B6" s="123"/>
      <c r="C6" s="20" t="e">
        <f>SUM(C10+C11+C12+C15)/C5*100</f>
        <v>#DIV/0!</v>
      </c>
      <c r="D6" s="97"/>
      <c r="E6" s="98"/>
      <c r="F6" s="99"/>
    </row>
    <row r="7" spans="1:9" ht="39" customHeight="1" thickBot="1" x14ac:dyDescent="0.3">
      <c r="A7" s="117"/>
      <c r="B7" s="118"/>
      <c r="C7" s="118"/>
      <c r="D7" s="118"/>
      <c r="E7" s="118"/>
      <c r="F7" s="119"/>
    </row>
    <row r="8" spans="1:9" ht="25.5" x14ac:dyDescent="0.25">
      <c r="A8" s="21" t="s">
        <v>7</v>
      </c>
      <c r="B8" s="22" t="s">
        <v>8</v>
      </c>
      <c r="C8" s="23" t="s">
        <v>9</v>
      </c>
      <c r="D8" s="24" t="s">
        <v>10</v>
      </c>
      <c r="E8" s="25" t="s">
        <v>11</v>
      </c>
      <c r="F8" s="26" t="s">
        <v>12</v>
      </c>
    </row>
    <row r="9" spans="1:9" ht="21" x14ac:dyDescent="0.25">
      <c r="A9" s="27" t="s">
        <v>13</v>
      </c>
      <c r="B9" s="1"/>
      <c r="C9" s="13"/>
      <c r="D9" s="2"/>
      <c r="E9" s="46">
        <f>B9+C9+D9</f>
        <v>0</v>
      </c>
      <c r="F9" s="11"/>
    </row>
    <row r="10" spans="1:9" ht="21" x14ac:dyDescent="0.25">
      <c r="A10" s="28" t="s">
        <v>48</v>
      </c>
      <c r="B10" s="1"/>
      <c r="C10" s="13"/>
      <c r="D10" s="35"/>
      <c r="E10" s="46">
        <f>B10+C10</f>
        <v>0</v>
      </c>
      <c r="F10" s="11"/>
    </row>
    <row r="11" spans="1:9" ht="21" x14ac:dyDescent="0.25">
      <c r="A11" s="29" t="s">
        <v>46</v>
      </c>
      <c r="B11" s="1"/>
      <c r="C11" s="13"/>
      <c r="D11" s="35"/>
      <c r="E11" s="46">
        <f t="shared" ref="E11:E14" si="0">B11+C11</f>
        <v>0</v>
      </c>
      <c r="F11" s="11"/>
    </row>
    <row r="12" spans="1:9" ht="21" x14ac:dyDescent="0.25">
      <c r="A12" s="29" t="s">
        <v>47</v>
      </c>
      <c r="B12" s="1"/>
      <c r="C12" s="13"/>
      <c r="D12" s="35"/>
      <c r="E12" s="46">
        <f t="shared" si="0"/>
        <v>0</v>
      </c>
      <c r="F12" s="11"/>
    </row>
    <row r="13" spans="1:9" ht="21" x14ac:dyDescent="0.25">
      <c r="A13" s="29" t="s">
        <v>44</v>
      </c>
      <c r="B13" s="1"/>
      <c r="C13" s="13"/>
      <c r="D13" s="35"/>
      <c r="E13" s="46">
        <f t="shared" si="0"/>
        <v>0</v>
      </c>
      <c r="F13" s="11"/>
    </row>
    <row r="14" spans="1:9" ht="21" x14ac:dyDescent="0.25">
      <c r="A14" s="30" t="s">
        <v>45</v>
      </c>
      <c r="B14" s="1"/>
      <c r="C14" s="13"/>
      <c r="D14" s="35"/>
      <c r="E14" s="46">
        <f t="shared" si="0"/>
        <v>0</v>
      </c>
      <c r="F14" s="11"/>
    </row>
    <row r="15" spans="1:9" ht="21" x14ac:dyDescent="0.25">
      <c r="A15" s="30" t="s">
        <v>14</v>
      </c>
      <c r="B15" s="1"/>
      <c r="C15" s="13"/>
      <c r="D15" s="35"/>
      <c r="E15" s="46">
        <f>B15+C15</f>
        <v>0</v>
      </c>
      <c r="F15" s="11"/>
    </row>
    <row r="16" spans="1:9" ht="21" x14ac:dyDescent="0.25">
      <c r="A16" s="30" t="s">
        <v>15</v>
      </c>
      <c r="B16" s="1"/>
      <c r="C16" s="33"/>
      <c r="D16" s="35"/>
      <c r="E16" s="46">
        <f>B16</f>
        <v>0</v>
      </c>
      <c r="F16" s="11"/>
    </row>
    <row r="17" spans="1:6" ht="21" x14ac:dyDescent="0.25">
      <c r="A17" s="30" t="s">
        <v>16</v>
      </c>
      <c r="B17" s="3"/>
      <c r="C17" s="34"/>
      <c r="D17" s="36"/>
      <c r="E17" s="46">
        <f>B17</f>
        <v>0</v>
      </c>
      <c r="F17" s="11"/>
    </row>
    <row r="18" spans="1:6" ht="21" x14ac:dyDescent="0.55000000000000004">
      <c r="A18" s="29" t="s">
        <v>17</v>
      </c>
      <c r="B18" s="4"/>
      <c r="C18" s="14"/>
      <c r="D18" s="5"/>
      <c r="E18" s="46">
        <f>B18+C18+D18</f>
        <v>0</v>
      </c>
      <c r="F18" s="11"/>
    </row>
    <row r="19" spans="1:6" ht="21" x14ac:dyDescent="0.55000000000000004">
      <c r="A19" s="31" t="s">
        <v>18</v>
      </c>
      <c r="B19" s="3"/>
      <c r="C19" s="15"/>
      <c r="D19" s="6"/>
      <c r="E19" s="46">
        <f>B19+C19+D19</f>
        <v>0</v>
      </c>
      <c r="F19" s="11"/>
    </row>
    <row r="20" spans="1:6" ht="21.75" thickBot="1" x14ac:dyDescent="0.3">
      <c r="A20" s="32" t="s">
        <v>19</v>
      </c>
      <c r="B20" s="42">
        <f>B9+B10+B11+B12+B13+B14+B15+B16+B17+B18+B19</f>
        <v>0</v>
      </c>
      <c r="C20" s="43">
        <f>C9+C10+C11+C12+C13+C14+C15+C18+C19</f>
        <v>0</v>
      </c>
      <c r="D20" s="44">
        <f>D9+D18+D19</f>
        <v>0</v>
      </c>
      <c r="E20" s="45">
        <f>B20+C20+D20</f>
        <v>0</v>
      </c>
      <c r="F20" s="12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10"/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10"/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10"/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10"/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10"/>
      <c r="C29" s="35"/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150"/>
    </row>
    <row r="33" spans="1:6" ht="21" x14ac:dyDescent="0.25">
      <c r="A33" s="40" t="s">
        <v>24</v>
      </c>
      <c r="B33" s="10"/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10"/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10"/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09"/>
      <c r="C39" s="110"/>
      <c r="D39" s="9"/>
      <c r="E39" s="9"/>
      <c r="F39" s="9"/>
    </row>
    <row r="40" spans="1:6" ht="21" x14ac:dyDescent="0.25">
      <c r="A40" s="40" t="s">
        <v>25</v>
      </c>
      <c r="B40" s="109"/>
      <c r="C40" s="110"/>
      <c r="D40" s="9"/>
      <c r="E40" s="9"/>
      <c r="F40" s="9"/>
    </row>
    <row r="41" spans="1:6" ht="21" x14ac:dyDescent="0.25">
      <c r="A41" s="40" t="s">
        <v>26</v>
      </c>
      <c r="B41" s="109"/>
      <c r="C41" s="110"/>
      <c r="D41" s="9"/>
      <c r="E41" s="9"/>
      <c r="F41" s="9"/>
    </row>
    <row r="42" spans="1:6" ht="21" x14ac:dyDescent="0.25">
      <c r="A42" s="103"/>
      <c r="B42" s="106"/>
      <c r="C42" s="8"/>
      <c r="D42" s="9"/>
      <c r="E42" s="9"/>
      <c r="F42" s="9"/>
    </row>
    <row r="43" spans="1:6" ht="25.5" x14ac:dyDescent="0.25">
      <c r="A43" s="87" t="s">
        <v>49</v>
      </c>
      <c r="B43" s="87"/>
      <c r="C43" s="8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8"/>
      <c r="D44" s="9"/>
      <c r="E44" s="9"/>
      <c r="F44" s="9"/>
    </row>
    <row r="45" spans="1:6" ht="21" x14ac:dyDescent="0.25">
      <c r="A45" s="40" t="s">
        <v>8</v>
      </c>
      <c r="B45" s="10"/>
      <c r="C45" s="8"/>
      <c r="D45" s="9"/>
      <c r="E45" s="9"/>
      <c r="F45" s="9"/>
    </row>
    <row r="46" spans="1:6" ht="21" x14ac:dyDescent="0.25">
      <c r="A46" s="40" t="s">
        <v>9</v>
      </c>
      <c r="B46" s="10"/>
      <c r="C46" s="8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cMV0Gwn+bokoLpxykMLrCk1+9C0Hhk5fLGqFDuJ9yean6T6U/ItuvgqHwkYVV0PAhcKTveOCmJ4kKquyoEx2LQ==" saltValue="6DjyEBvAZ1GQf2Urg7gsTA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8"/>
  <sheetViews>
    <sheetView rightToLeft="1" zoomScale="73" zoomScaleNormal="73" workbookViewId="0">
      <selection activeCell="D45" sqref="D45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9" ht="59.25" customHeight="1" thickBot="1" x14ac:dyDescent="0.3">
      <c r="A1" s="111" t="s">
        <v>35</v>
      </c>
      <c r="B1" s="112"/>
      <c r="C1" s="112"/>
      <c r="D1" s="112"/>
      <c r="E1" s="112"/>
      <c r="F1" s="113"/>
    </row>
    <row r="2" spans="1:9" ht="20.25" thickBot="1" x14ac:dyDescent="0.3">
      <c r="A2" s="125" t="s">
        <v>0</v>
      </c>
      <c r="B2" s="126"/>
      <c r="C2" s="114"/>
      <c r="D2" s="115"/>
      <c r="E2" s="115"/>
      <c r="F2" s="116"/>
    </row>
    <row r="3" spans="1:9" ht="57.75" customHeight="1" x14ac:dyDescent="0.25">
      <c r="A3" s="127" t="s">
        <v>1</v>
      </c>
      <c r="B3" s="128"/>
      <c r="C3" s="16"/>
      <c r="D3" s="88" t="s">
        <v>2</v>
      </c>
      <c r="E3" s="89"/>
      <c r="F3" s="90"/>
    </row>
    <row r="4" spans="1:9" ht="37.5" customHeight="1" thickBot="1" x14ac:dyDescent="0.3">
      <c r="A4" s="129" t="s">
        <v>3</v>
      </c>
      <c r="B4" s="130"/>
      <c r="C4" s="19" t="e">
        <f>C9/C3*100</f>
        <v>#DIV/0!</v>
      </c>
      <c r="D4" s="91"/>
      <c r="E4" s="92"/>
      <c r="F4" s="93"/>
    </row>
    <row r="5" spans="1:9" ht="60.75" customHeight="1" x14ac:dyDescent="0.25">
      <c r="A5" s="120" t="s">
        <v>4</v>
      </c>
      <c r="B5" s="121"/>
      <c r="C5" s="17"/>
      <c r="D5" s="94" t="s">
        <v>5</v>
      </c>
      <c r="E5" s="95"/>
      <c r="F5" s="96"/>
      <c r="I5" s="47"/>
    </row>
    <row r="6" spans="1:9" ht="38.25" customHeight="1" thickBot="1" x14ac:dyDescent="0.3">
      <c r="A6" s="122" t="s">
        <v>6</v>
      </c>
      <c r="B6" s="123"/>
      <c r="C6" s="20" t="e">
        <f>SUM(C10+C11+C12+C15)/C5*100</f>
        <v>#DIV/0!</v>
      </c>
      <c r="D6" s="97"/>
      <c r="E6" s="98"/>
      <c r="F6" s="99"/>
    </row>
    <row r="7" spans="1:9" ht="39" customHeight="1" thickBot="1" x14ac:dyDescent="0.3">
      <c r="A7" s="117"/>
      <c r="B7" s="118"/>
      <c r="C7" s="118"/>
      <c r="D7" s="118"/>
      <c r="E7" s="118"/>
      <c r="F7" s="119"/>
    </row>
    <row r="8" spans="1:9" ht="25.5" x14ac:dyDescent="0.25">
      <c r="A8" s="21" t="s">
        <v>7</v>
      </c>
      <c r="B8" s="22" t="s">
        <v>8</v>
      </c>
      <c r="C8" s="23" t="s">
        <v>9</v>
      </c>
      <c r="D8" s="24" t="s">
        <v>10</v>
      </c>
      <c r="E8" s="25" t="s">
        <v>11</v>
      </c>
      <c r="F8" s="26" t="s">
        <v>12</v>
      </c>
    </row>
    <row r="9" spans="1:9" ht="21" x14ac:dyDescent="0.25">
      <c r="A9" s="27" t="s">
        <v>13</v>
      </c>
      <c r="B9" s="1"/>
      <c r="C9" s="13"/>
      <c r="D9" s="2"/>
      <c r="E9" s="46">
        <f>B9+C9+D9</f>
        <v>0</v>
      </c>
      <c r="F9" s="11"/>
    </row>
    <row r="10" spans="1:9" ht="21" x14ac:dyDescent="0.25">
      <c r="A10" s="28" t="s">
        <v>48</v>
      </c>
      <c r="B10" s="1"/>
      <c r="C10" s="13"/>
      <c r="D10" s="35"/>
      <c r="E10" s="46">
        <f>B10+C10</f>
        <v>0</v>
      </c>
      <c r="F10" s="11"/>
    </row>
    <row r="11" spans="1:9" ht="21" x14ac:dyDescent="0.25">
      <c r="A11" s="29" t="s">
        <v>46</v>
      </c>
      <c r="B11" s="1"/>
      <c r="C11" s="13"/>
      <c r="D11" s="35"/>
      <c r="E11" s="46">
        <f t="shared" ref="E11:E14" si="0">B11+C11</f>
        <v>0</v>
      </c>
      <c r="F11" s="11"/>
    </row>
    <row r="12" spans="1:9" ht="21" x14ac:dyDescent="0.25">
      <c r="A12" s="29" t="s">
        <v>47</v>
      </c>
      <c r="B12" s="1"/>
      <c r="C12" s="13"/>
      <c r="D12" s="35"/>
      <c r="E12" s="46">
        <f t="shared" si="0"/>
        <v>0</v>
      </c>
      <c r="F12" s="11"/>
    </row>
    <row r="13" spans="1:9" ht="21" x14ac:dyDescent="0.25">
      <c r="A13" s="29" t="s">
        <v>44</v>
      </c>
      <c r="B13" s="1"/>
      <c r="C13" s="13"/>
      <c r="D13" s="35"/>
      <c r="E13" s="46">
        <f t="shared" si="0"/>
        <v>0</v>
      </c>
      <c r="F13" s="11"/>
    </row>
    <row r="14" spans="1:9" ht="21" x14ac:dyDescent="0.25">
      <c r="A14" s="30" t="s">
        <v>45</v>
      </c>
      <c r="B14" s="1"/>
      <c r="C14" s="13"/>
      <c r="D14" s="35"/>
      <c r="E14" s="46">
        <f t="shared" si="0"/>
        <v>0</v>
      </c>
      <c r="F14" s="11"/>
    </row>
    <row r="15" spans="1:9" ht="21" x14ac:dyDescent="0.25">
      <c r="A15" s="30" t="s">
        <v>14</v>
      </c>
      <c r="B15" s="1"/>
      <c r="C15" s="13"/>
      <c r="D15" s="35"/>
      <c r="E15" s="46">
        <f>B15+C15</f>
        <v>0</v>
      </c>
      <c r="F15" s="11"/>
    </row>
    <row r="16" spans="1:9" ht="21" x14ac:dyDescent="0.25">
      <c r="A16" s="30" t="s">
        <v>15</v>
      </c>
      <c r="B16" s="1"/>
      <c r="C16" s="33"/>
      <c r="D16" s="35"/>
      <c r="E16" s="46">
        <f>B16</f>
        <v>0</v>
      </c>
      <c r="F16" s="11"/>
    </row>
    <row r="17" spans="1:6" ht="21" x14ac:dyDescent="0.25">
      <c r="A17" s="30" t="s">
        <v>16</v>
      </c>
      <c r="B17" s="3"/>
      <c r="C17" s="34"/>
      <c r="D17" s="36"/>
      <c r="E17" s="46">
        <f>B17</f>
        <v>0</v>
      </c>
      <c r="F17" s="11"/>
    </row>
    <row r="18" spans="1:6" ht="21" x14ac:dyDescent="0.55000000000000004">
      <c r="A18" s="29" t="s">
        <v>17</v>
      </c>
      <c r="B18" s="4"/>
      <c r="C18" s="14"/>
      <c r="D18" s="5"/>
      <c r="E18" s="46">
        <f>B18+C18+D18</f>
        <v>0</v>
      </c>
      <c r="F18" s="11"/>
    </row>
    <row r="19" spans="1:6" ht="21" x14ac:dyDescent="0.55000000000000004">
      <c r="A19" s="31" t="s">
        <v>18</v>
      </c>
      <c r="B19" s="3"/>
      <c r="C19" s="15"/>
      <c r="D19" s="6"/>
      <c r="E19" s="46">
        <f>B19+C19+D19</f>
        <v>0</v>
      </c>
      <c r="F19" s="11"/>
    </row>
    <row r="20" spans="1:6" ht="21.75" thickBot="1" x14ac:dyDescent="0.3">
      <c r="A20" s="32" t="s">
        <v>19</v>
      </c>
      <c r="B20" s="42">
        <f>B9+B10+B11+B12+B13+B14+B15+B16+B17+B18+B19</f>
        <v>0</v>
      </c>
      <c r="C20" s="43">
        <f>C9+C10+C11+C12+C13+C14+C15+C18+C19</f>
        <v>0</v>
      </c>
      <c r="D20" s="44">
        <f>D9+D18+D19</f>
        <v>0</v>
      </c>
      <c r="E20" s="45">
        <f>B20+C20+D20</f>
        <v>0</v>
      </c>
      <c r="F20" s="12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10"/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10"/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10"/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10"/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10"/>
      <c r="C29" s="35"/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150"/>
    </row>
    <row r="33" spans="1:6" ht="21" x14ac:dyDescent="0.25">
      <c r="A33" s="40" t="s">
        <v>24</v>
      </c>
      <c r="B33" s="10"/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10"/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10"/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09"/>
      <c r="C39" s="110"/>
      <c r="D39" s="9"/>
      <c r="E39" s="9"/>
      <c r="F39" s="9"/>
    </row>
    <row r="40" spans="1:6" ht="21" x14ac:dyDescent="0.25">
      <c r="A40" s="40" t="s">
        <v>25</v>
      </c>
      <c r="B40" s="109"/>
      <c r="C40" s="110"/>
      <c r="D40" s="9"/>
      <c r="E40" s="9"/>
      <c r="F40" s="9"/>
    </row>
    <row r="41" spans="1:6" ht="21" x14ac:dyDescent="0.25">
      <c r="A41" s="40" t="s">
        <v>26</v>
      </c>
      <c r="B41" s="109"/>
      <c r="C41" s="110"/>
      <c r="D41" s="9"/>
      <c r="E41" s="9"/>
      <c r="F41" s="9"/>
    </row>
    <row r="42" spans="1:6" ht="21" x14ac:dyDescent="0.25">
      <c r="A42" s="103"/>
      <c r="B42" s="106"/>
      <c r="C42" s="8"/>
      <c r="D42" s="9"/>
      <c r="E42" s="9"/>
      <c r="F42" s="9"/>
    </row>
    <row r="43" spans="1:6" ht="25.5" x14ac:dyDescent="0.25">
      <c r="A43" s="87" t="s">
        <v>49</v>
      </c>
      <c r="B43" s="87"/>
      <c r="C43" s="8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8"/>
      <c r="D44" s="9"/>
      <c r="E44" s="9"/>
      <c r="F44" s="9"/>
    </row>
    <row r="45" spans="1:6" ht="21" x14ac:dyDescent="0.25">
      <c r="A45" s="40" t="s">
        <v>8</v>
      </c>
      <c r="B45" s="10"/>
      <c r="C45" s="8"/>
      <c r="D45" s="9"/>
      <c r="E45" s="9"/>
      <c r="F45" s="9"/>
    </row>
    <row r="46" spans="1:6" ht="21" x14ac:dyDescent="0.25">
      <c r="A46" s="40" t="s">
        <v>9</v>
      </c>
      <c r="B46" s="10"/>
      <c r="C46" s="8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UXF30wZu7fCkxjBE+xbWaSunXTlOUojnoHBFWTLjoz4rFOIFVpZGLHs96Z/5WF0zET0jtsAqwhMqkK24f2N+Xg==" saltValue="0ey3RELUgeDKMuIYan+Cvw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8"/>
  <sheetViews>
    <sheetView rightToLeft="1" zoomScale="73" zoomScaleNormal="73" workbookViewId="0">
      <selection activeCell="D45" sqref="D45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9" ht="59.25" customHeight="1" thickBot="1" x14ac:dyDescent="0.3">
      <c r="A1" s="111" t="s">
        <v>36</v>
      </c>
      <c r="B1" s="112"/>
      <c r="C1" s="112"/>
      <c r="D1" s="112"/>
      <c r="E1" s="112"/>
      <c r="F1" s="113"/>
    </row>
    <row r="2" spans="1:9" ht="20.25" thickBot="1" x14ac:dyDescent="0.3">
      <c r="A2" s="125" t="s">
        <v>0</v>
      </c>
      <c r="B2" s="126"/>
      <c r="C2" s="114"/>
      <c r="D2" s="115"/>
      <c r="E2" s="115"/>
      <c r="F2" s="116"/>
    </row>
    <row r="3" spans="1:9" ht="57.75" customHeight="1" x14ac:dyDescent="0.25">
      <c r="A3" s="127" t="s">
        <v>1</v>
      </c>
      <c r="B3" s="128"/>
      <c r="C3" s="16"/>
      <c r="D3" s="88" t="s">
        <v>2</v>
      </c>
      <c r="E3" s="89"/>
      <c r="F3" s="90"/>
    </row>
    <row r="4" spans="1:9" ht="37.5" customHeight="1" thickBot="1" x14ac:dyDescent="0.3">
      <c r="A4" s="129" t="s">
        <v>3</v>
      </c>
      <c r="B4" s="130"/>
      <c r="C4" s="19" t="e">
        <f>C9/C3*100</f>
        <v>#DIV/0!</v>
      </c>
      <c r="D4" s="91"/>
      <c r="E4" s="92"/>
      <c r="F4" s="93"/>
    </row>
    <row r="5" spans="1:9" ht="60.75" customHeight="1" x14ac:dyDescent="0.25">
      <c r="A5" s="120" t="s">
        <v>4</v>
      </c>
      <c r="B5" s="121"/>
      <c r="C5" s="17"/>
      <c r="D5" s="94" t="s">
        <v>5</v>
      </c>
      <c r="E5" s="95"/>
      <c r="F5" s="96"/>
      <c r="I5" s="47"/>
    </row>
    <row r="6" spans="1:9" ht="38.25" customHeight="1" thickBot="1" x14ac:dyDescent="0.3">
      <c r="A6" s="122" t="s">
        <v>6</v>
      </c>
      <c r="B6" s="123"/>
      <c r="C6" s="20" t="e">
        <f>SUM(C10+C11+C12+C15)/C5*100</f>
        <v>#DIV/0!</v>
      </c>
      <c r="D6" s="97"/>
      <c r="E6" s="98"/>
      <c r="F6" s="99"/>
    </row>
    <row r="7" spans="1:9" ht="39" customHeight="1" thickBot="1" x14ac:dyDescent="0.3">
      <c r="A7" s="117"/>
      <c r="B7" s="118"/>
      <c r="C7" s="118"/>
      <c r="D7" s="118"/>
      <c r="E7" s="118"/>
      <c r="F7" s="119"/>
    </row>
    <row r="8" spans="1:9" ht="25.5" x14ac:dyDescent="0.25">
      <c r="A8" s="21" t="s">
        <v>7</v>
      </c>
      <c r="B8" s="22" t="s">
        <v>8</v>
      </c>
      <c r="C8" s="23" t="s">
        <v>9</v>
      </c>
      <c r="D8" s="24" t="s">
        <v>10</v>
      </c>
      <c r="E8" s="25" t="s">
        <v>11</v>
      </c>
      <c r="F8" s="26" t="s">
        <v>12</v>
      </c>
    </row>
    <row r="9" spans="1:9" ht="21" x14ac:dyDescent="0.25">
      <c r="A9" s="27" t="s">
        <v>13</v>
      </c>
      <c r="B9" s="1"/>
      <c r="C9" s="13"/>
      <c r="D9" s="2"/>
      <c r="E9" s="46">
        <f>B9+C9+D9</f>
        <v>0</v>
      </c>
      <c r="F9" s="11"/>
    </row>
    <row r="10" spans="1:9" ht="21" x14ac:dyDescent="0.25">
      <c r="A10" s="28" t="s">
        <v>48</v>
      </c>
      <c r="B10" s="1"/>
      <c r="C10" s="13"/>
      <c r="D10" s="35"/>
      <c r="E10" s="46">
        <f>B10+C10</f>
        <v>0</v>
      </c>
      <c r="F10" s="11"/>
    </row>
    <row r="11" spans="1:9" ht="21" x14ac:dyDescent="0.25">
      <c r="A11" s="29" t="s">
        <v>46</v>
      </c>
      <c r="B11" s="1"/>
      <c r="C11" s="13"/>
      <c r="D11" s="35"/>
      <c r="E11" s="46">
        <f t="shared" ref="E11:E14" si="0">B11+C11</f>
        <v>0</v>
      </c>
      <c r="F11" s="11"/>
    </row>
    <row r="12" spans="1:9" ht="21" x14ac:dyDescent="0.25">
      <c r="A12" s="29" t="s">
        <v>47</v>
      </c>
      <c r="B12" s="1"/>
      <c r="C12" s="13"/>
      <c r="D12" s="35"/>
      <c r="E12" s="46">
        <f t="shared" si="0"/>
        <v>0</v>
      </c>
      <c r="F12" s="11"/>
    </row>
    <row r="13" spans="1:9" ht="21" x14ac:dyDescent="0.25">
      <c r="A13" s="29" t="s">
        <v>44</v>
      </c>
      <c r="B13" s="1"/>
      <c r="C13" s="13"/>
      <c r="D13" s="35"/>
      <c r="E13" s="46">
        <f t="shared" si="0"/>
        <v>0</v>
      </c>
      <c r="F13" s="11"/>
    </row>
    <row r="14" spans="1:9" ht="21" x14ac:dyDescent="0.25">
      <c r="A14" s="30" t="s">
        <v>45</v>
      </c>
      <c r="B14" s="1"/>
      <c r="C14" s="13"/>
      <c r="D14" s="35"/>
      <c r="E14" s="46">
        <f t="shared" si="0"/>
        <v>0</v>
      </c>
      <c r="F14" s="11"/>
    </row>
    <row r="15" spans="1:9" ht="21" x14ac:dyDescent="0.25">
      <c r="A15" s="30" t="s">
        <v>14</v>
      </c>
      <c r="B15" s="1"/>
      <c r="C15" s="13"/>
      <c r="D15" s="35"/>
      <c r="E15" s="46">
        <f>B15+C15</f>
        <v>0</v>
      </c>
      <c r="F15" s="11"/>
    </row>
    <row r="16" spans="1:9" ht="21" x14ac:dyDescent="0.25">
      <c r="A16" s="30" t="s">
        <v>15</v>
      </c>
      <c r="B16" s="1"/>
      <c r="C16" s="33"/>
      <c r="D16" s="35"/>
      <c r="E16" s="46">
        <f>B16</f>
        <v>0</v>
      </c>
      <c r="F16" s="11"/>
    </row>
    <row r="17" spans="1:6" ht="21" x14ac:dyDescent="0.25">
      <c r="A17" s="30" t="s">
        <v>16</v>
      </c>
      <c r="B17" s="3"/>
      <c r="C17" s="34"/>
      <c r="D17" s="36"/>
      <c r="E17" s="46">
        <f>B17</f>
        <v>0</v>
      </c>
      <c r="F17" s="11"/>
    </row>
    <row r="18" spans="1:6" ht="21" x14ac:dyDescent="0.55000000000000004">
      <c r="A18" s="29" t="s">
        <v>17</v>
      </c>
      <c r="B18" s="4"/>
      <c r="C18" s="14"/>
      <c r="D18" s="5"/>
      <c r="E18" s="46">
        <f>B18+C18+D18</f>
        <v>0</v>
      </c>
      <c r="F18" s="11"/>
    </row>
    <row r="19" spans="1:6" ht="21" x14ac:dyDescent="0.55000000000000004">
      <c r="A19" s="31" t="s">
        <v>18</v>
      </c>
      <c r="B19" s="3"/>
      <c r="C19" s="15"/>
      <c r="D19" s="6"/>
      <c r="E19" s="46">
        <f>B19+C19+D19</f>
        <v>0</v>
      </c>
      <c r="F19" s="11"/>
    </row>
    <row r="20" spans="1:6" ht="21.75" thickBot="1" x14ac:dyDescent="0.3">
      <c r="A20" s="32" t="s">
        <v>19</v>
      </c>
      <c r="B20" s="42">
        <f>B9+B10+B11+B12+B13+B14+B15+B16+B17+B18+B19</f>
        <v>0</v>
      </c>
      <c r="C20" s="43">
        <f>C9+C10+C11+C12+C13+C14+C15+C18+C19</f>
        <v>0</v>
      </c>
      <c r="D20" s="44">
        <f>D9+D18+D19</f>
        <v>0</v>
      </c>
      <c r="E20" s="45">
        <f>B20+C20+D20</f>
        <v>0</v>
      </c>
      <c r="F20" s="12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10"/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10"/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10"/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10"/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10"/>
      <c r="C29" s="35"/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150"/>
    </row>
    <row r="33" spans="1:6" ht="21" x14ac:dyDescent="0.25">
      <c r="A33" s="40" t="s">
        <v>24</v>
      </c>
      <c r="B33" s="10"/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10"/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10"/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09"/>
      <c r="C39" s="110"/>
      <c r="D39" s="9"/>
      <c r="E39" s="9"/>
      <c r="F39" s="9"/>
    </row>
    <row r="40" spans="1:6" ht="21" x14ac:dyDescent="0.25">
      <c r="A40" s="40" t="s">
        <v>25</v>
      </c>
      <c r="B40" s="109"/>
      <c r="C40" s="110"/>
      <c r="D40" s="9"/>
      <c r="E40" s="9"/>
      <c r="F40" s="9"/>
    </row>
    <row r="41" spans="1:6" ht="21" x14ac:dyDescent="0.25">
      <c r="A41" s="40" t="s">
        <v>26</v>
      </c>
      <c r="B41" s="109"/>
      <c r="C41" s="110"/>
      <c r="D41" s="9"/>
      <c r="E41" s="9"/>
      <c r="F41" s="9"/>
    </row>
    <row r="42" spans="1:6" ht="21" x14ac:dyDescent="0.25">
      <c r="A42" s="103"/>
      <c r="B42" s="106"/>
      <c r="C42" s="8"/>
      <c r="D42" s="9"/>
      <c r="E42" s="9"/>
      <c r="F42" s="9"/>
    </row>
    <row r="43" spans="1:6" ht="25.5" x14ac:dyDescent="0.25">
      <c r="A43" s="87" t="s">
        <v>49</v>
      </c>
      <c r="B43" s="87"/>
      <c r="C43" s="8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8"/>
      <c r="D44" s="9"/>
      <c r="E44" s="9"/>
      <c r="F44" s="9"/>
    </row>
    <row r="45" spans="1:6" ht="21" x14ac:dyDescent="0.25">
      <c r="A45" s="40" t="s">
        <v>8</v>
      </c>
      <c r="B45" s="10"/>
      <c r="C45" s="8"/>
      <c r="D45" s="9"/>
      <c r="E45" s="9"/>
      <c r="F45" s="9"/>
    </row>
    <row r="46" spans="1:6" ht="21" x14ac:dyDescent="0.25">
      <c r="A46" s="40" t="s">
        <v>9</v>
      </c>
      <c r="B46" s="10"/>
      <c r="C46" s="8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EQtwtMuNHe3wuoTTollB4ZPdmaD+rrTHYcorE/DnwogyDfwZ35PDIHWUnceChVwz08FUocv7TBro8eCUxTftdA==" saltValue="+1XeQX3Yo+1Vjwxh8XHb3A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8"/>
  <sheetViews>
    <sheetView rightToLeft="1" zoomScale="73" zoomScaleNormal="73" workbookViewId="0">
      <selection activeCell="C3" sqref="C3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14" ht="59.25" customHeight="1" thickBot="1" x14ac:dyDescent="0.3">
      <c r="A1" s="111" t="s">
        <v>60</v>
      </c>
      <c r="B1" s="112"/>
      <c r="C1" s="112"/>
      <c r="D1" s="112"/>
      <c r="E1" s="112"/>
      <c r="F1" s="113"/>
    </row>
    <row r="2" spans="1:14" ht="20.25" thickBot="1" x14ac:dyDescent="0.3">
      <c r="A2" s="133" t="s">
        <v>0</v>
      </c>
      <c r="B2" s="134"/>
      <c r="C2" s="135"/>
      <c r="D2" s="136"/>
      <c r="E2" s="136"/>
      <c r="F2" s="137"/>
    </row>
    <row r="3" spans="1:14" ht="57.75" customHeight="1" x14ac:dyDescent="0.25">
      <c r="A3" s="127" t="s">
        <v>1</v>
      </c>
      <c r="B3" s="128"/>
      <c r="C3" s="62">
        <f>مهر1405!C3+آبان1405!C3+آذر1405!C3</f>
        <v>0</v>
      </c>
      <c r="D3" s="88" t="s">
        <v>2</v>
      </c>
      <c r="E3" s="89"/>
      <c r="F3" s="90"/>
    </row>
    <row r="4" spans="1:14" ht="37.5" customHeight="1" thickBot="1" x14ac:dyDescent="0.3">
      <c r="A4" s="141" t="s">
        <v>3</v>
      </c>
      <c r="B4" s="142"/>
      <c r="C4" s="48" t="e">
        <f>C9/C3*100</f>
        <v>#DIV/0!</v>
      </c>
      <c r="D4" s="138"/>
      <c r="E4" s="139"/>
      <c r="F4" s="140"/>
      <c r="N4" s="47"/>
    </row>
    <row r="5" spans="1:14" ht="60.75" customHeight="1" x14ac:dyDescent="0.25">
      <c r="A5" s="120" t="s">
        <v>4</v>
      </c>
      <c r="B5" s="121"/>
      <c r="C5" s="62">
        <f>مهر1405!C5+آبان1405!C5+آذر1405!C5</f>
        <v>0</v>
      </c>
      <c r="D5" s="94" t="s">
        <v>5</v>
      </c>
      <c r="E5" s="95"/>
      <c r="F5" s="96"/>
      <c r="J5" s="47"/>
    </row>
    <row r="6" spans="1:14" ht="38.25" customHeight="1" thickBot="1" x14ac:dyDescent="0.3">
      <c r="A6" s="122" t="s">
        <v>6</v>
      </c>
      <c r="B6" s="123"/>
      <c r="C6" s="19" t="e">
        <f>SUM(C10+C11+C12+C15)/C5*100</f>
        <v>#DIV/0!</v>
      </c>
      <c r="D6" s="97"/>
      <c r="E6" s="98"/>
      <c r="F6" s="99"/>
    </row>
    <row r="7" spans="1:14" ht="39" customHeight="1" thickBot="1" x14ac:dyDescent="0.3">
      <c r="A7" s="143"/>
      <c r="B7" s="144"/>
      <c r="C7" s="144"/>
      <c r="D7" s="144"/>
      <c r="E7" s="144"/>
      <c r="F7" s="145"/>
    </row>
    <row r="8" spans="1:14" ht="26.25" thickBot="1" x14ac:dyDescent="0.3">
      <c r="A8" s="21" t="s">
        <v>7</v>
      </c>
      <c r="B8" s="49" t="s">
        <v>8</v>
      </c>
      <c r="C8" s="50" t="s">
        <v>9</v>
      </c>
      <c r="D8" s="51" t="s">
        <v>10</v>
      </c>
      <c r="E8" s="52" t="s">
        <v>11</v>
      </c>
      <c r="F8" s="53" t="s">
        <v>12</v>
      </c>
    </row>
    <row r="9" spans="1:14" ht="21" x14ac:dyDescent="0.25">
      <c r="A9" s="54" t="s">
        <v>13</v>
      </c>
      <c r="B9" s="69">
        <f>مهر1405!B9+آبان1405!B9+آذر1405!B9</f>
        <v>0</v>
      </c>
      <c r="C9" s="81">
        <f>مهر1405!C9+آبان1405!C9+آذر1405!C9</f>
        <v>0</v>
      </c>
      <c r="D9" s="83">
        <f>مهر1405!D9+آبان1405!D9+آذر1405!D9</f>
        <v>0</v>
      </c>
      <c r="E9" s="58">
        <f>B9+C9+D9</f>
        <v>0</v>
      </c>
      <c r="F9" s="151"/>
    </row>
    <row r="10" spans="1:14" ht="21" x14ac:dyDescent="0.25">
      <c r="A10" s="55" t="s">
        <v>48</v>
      </c>
      <c r="B10" s="64">
        <f>مهر1405!B10+آبان1405!B10+آذر1405!B10</f>
        <v>0</v>
      </c>
      <c r="C10" s="82">
        <f>مهر1405!C10+آبان1405!C10+آذر1405!C10</f>
        <v>0</v>
      </c>
      <c r="D10" s="35"/>
      <c r="E10" s="46">
        <f>B10+C10</f>
        <v>0</v>
      </c>
      <c r="F10" s="152"/>
    </row>
    <row r="11" spans="1:14" ht="21" x14ac:dyDescent="0.25">
      <c r="A11" s="31" t="s">
        <v>46</v>
      </c>
      <c r="B11" s="64">
        <f>مهر1405!B11+آبان1405!B11+آذر1405!B11</f>
        <v>0</v>
      </c>
      <c r="C11" s="82">
        <f>مهر1405!C11+آبان1405!C11+آذر1405!C11</f>
        <v>0</v>
      </c>
      <c r="D11" s="35"/>
      <c r="E11" s="46">
        <f t="shared" ref="E11:E14" si="0">B11+C11</f>
        <v>0</v>
      </c>
      <c r="F11" s="152"/>
    </row>
    <row r="12" spans="1:14" ht="21" x14ac:dyDescent="0.25">
      <c r="A12" s="31" t="s">
        <v>47</v>
      </c>
      <c r="B12" s="64">
        <f>مهر1405!B12+آبان1405!B12+آذر1405!B12</f>
        <v>0</v>
      </c>
      <c r="C12" s="82">
        <f>مهر1405!C12+آبان1405!C12+آذر1405!C12</f>
        <v>0</v>
      </c>
      <c r="D12" s="35"/>
      <c r="E12" s="46">
        <f t="shared" si="0"/>
        <v>0</v>
      </c>
      <c r="F12" s="152"/>
    </row>
    <row r="13" spans="1:14" ht="21" x14ac:dyDescent="0.25">
      <c r="A13" s="31" t="s">
        <v>44</v>
      </c>
      <c r="B13" s="64">
        <f>مهر1405!B13+آبان1405!B13+آذر1405!B13</f>
        <v>0</v>
      </c>
      <c r="C13" s="82">
        <f>مهر1405!C13+آبان1405!C13+آذر1405!C13</f>
        <v>0</v>
      </c>
      <c r="D13" s="35"/>
      <c r="E13" s="46">
        <f t="shared" si="0"/>
        <v>0</v>
      </c>
      <c r="F13" s="152"/>
    </row>
    <row r="14" spans="1:14" ht="21" x14ac:dyDescent="0.25">
      <c r="A14" s="56" t="s">
        <v>45</v>
      </c>
      <c r="B14" s="64">
        <f>مهر1405!B14+آبان1405!B14+آذر1405!B14</f>
        <v>0</v>
      </c>
      <c r="C14" s="82">
        <f>مهر1405!C14+آبان1405!C14+آذر1405!C14</f>
        <v>0</v>
      </c>
      <c r="D14" s="35"/>
      <c r="E14" s="46">
        <f t="shared" si="0"/>
        <v>0</v>
      </c>
      <c r="F14" s="152"/>
    </row>
    <row r="15" spans="1:14" ht="21" x14ac:dyDescent="0.25">
      <c r="A15" s="56" t="s">
        <v>14</v>
      </c>
      <c r="B15" s="64">
        <f>مهر1405!B15+آبان1405!B15+آذر1405!B15</f>
        <v>0</v>
      </c>
      <c r="C15" s="82">
        <f>مهر1405!C15+آبان1405!C15+آذر1405!C15</f>
        <v>0</v>
      </c>
      <c r="D15" s="35"/>
      <c r="E15" s="46">
        <f>B15+C15</f>
        <v>0</v>
      </c>
      <c r="F15" s="152"/>
    </row>
    <row r="16" spans="1:14" ht="21" x14ac:dyDescent="0.25">
      <c r="A16" s="56" t="s">
        <v>15</v>
      </c>
      <c r="B16" s="64">
        <f>مهر1405!B16+آبان1405!B16+آذر1405!B16</f>
        <v>0</v>
      </c>
      <c r="C16" s="35"/>
      <c r="D16" s="35"/>
      <c r="E16" s="46">
        <f>B16</f>
        <v>0</v>
      </c>
      <c r="F16" s="152"/>
    </row>
    <row r="17" spans="1:6" ht="21" x14ac:dyDescent="0.25">
      <c r="A17" s="56" t="s">
        <v>16</v>
      </c>
      <c r="B17" s="64">
        <f>مهر1405!B17+آبان1405!B17+آذر1405!B17</f>
        <v>0</v>
      </c>
      <c r="C17" s="35"/>
      <c r="D17" s="36"/>
      <c r="E17" s="46">
        <f>B17</f>
        <v>0</v>
      </c>
      <c r="F17" s="152"/>
    </row>
    <row r="18" spans="1:6" ht="21" x14ac:dyDescent="0.55000000000000004">
      <c r="A18" s="31" t="s">
        <v>17</v>
      </c>
      <c r="B18" s="64">
        <f>مهر1405!B18+آبان1405!B18+آذر1405!B18</f>
        <v>0</v>
      </c>
      <c r="C18" s="82">
        <f>مهر1405!C18+آبان1405!C18+آذر1405!C18</f>
        <v>0</v>
      </c>
      <c r="D18" s="84">
        <f>مهر1405!D18+آبان1405!D18+آذر1405!D18</f>
        <v>0</v>
      </c>
      <c r="E18" s="46">
        <f>B18+C18+D18</f>
        <v>0</v>
      </c>
      <c r="F18" s="152"/>
    </row>
    <row r="19" spans="1:6" ht="21" x14ac:dyDescent="0.55000000000000004">
      <c r="A19" s="31" t="s">
        <v>18</v>
      </c>
      <c r="B19" s="64">
        <f>مهر1405!B19+آبان1405!B19+آذر1405!B19</f>
        <v>0</v>
      </c>
      <c r="C19" s="82">
        <f>مهر1405!C19+آبان1405!C19+آذر1405!C19</f>
        <v>0</v>
      </c>
      <c r="D19" s="84">
        <f>مهر1405!D19+آبان1405!D19+آذر1405!D19</f>
        <v>0</v>
      </c>
      <c r="E19" s="46">
        <f>B19+C19+D19</f>
        <v>0</v>
      </c>
      <c r="F19" s="152"/>
    </row>
    <row r="20" spans="1:6" ht="21.75" thickBot="1" x14ac:dyDescent="0.3">
      <c r="A20" s="32" t="s">
        <v>19</v>
      </c>
      <c r="B20" s="57">
        <f>مهر1405!B20+آبان1405!B20+آذر1405!B20</f>
        <v>0</v>
      </c>
      <c r="C20" s="80">
        <f>مهر1405!C20+آبان1405!C20+آذر1405!C20</f>
        <v>0</v>
      </c>
      <c r="D20" s="44">
        <f>D9+D18+D19</f>
        <v>0</v>
      </c>
      <c r="E20" s="45">
        <f>B20+C20+D20</f>
        <v>0</v>
      </c>
      <c r="F20" s="153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40">
        <f>مهر1405!B25+آبان1405!B25+آذر1405!B25</f>
        <v>0</v>
      </c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40">
        <f>مهر1405!B26+آبان1405!B26+آذر1405!B26</f>
        <v>0</v>
      </c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40">
        <f>مهر1405!B27+آبان1405!B27+آذر1405!B27</f>
        <v>0</v>
      </c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40">
        <f>مهر1405!B28+آبان1405!B28+آذر1405!B28</f>
        <v>0</v>
      </c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40">
        <f>مهر1405!B29+آبان1405!B29+آذر1405!B29</f>
        <v>0</v>
      </c>
      <c r="C29" s="40" t="e">
        <f>B29/B14*100</f>
        <v>#DIV/0!</v>
      </c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9"/>
    </row>
    <row r="33" spans="1:6" ht="21" x14ac:dyDescent="0.25">
      <c r="A33" s="40" t="s">
        <v>24</v>
      </c>
      <c r="B33" s="40">
        <f>مهر1405!B33+آبان1405!B33+آذر1405!B33</f>
        <v>0</v>
      </c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40">
        <f>مهر1405!B34+آبان1405!B34+آذر1405!B34</f>
        <v>0</v>
      </c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40">
        <f>مهر1405!B35+آبان1405!B35+آذر1405!B35</f>
        <v>0</v>
      </c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31">
        <f>مهر1405!B39+آبان1405!B39+آذر1405!B39</f>
        <v>0</v>
      </c>
      <c r="C39" s="132"/>
      <c r="D39" s="9"/>
      <c r="E39" s="9"/>
      <c r="F39" s="9"/>
    </row>
    <row r="40" spans="1:6" ht="21" x14ac:dyDescent="0.25">
      <c r="A40" s="40" t="s">
        <v>25</v>
      </c>
      <c r="B40" s="131">
        <f>مهر1405!B40+آبان1405!B40+آذر1405!B40</f>
        <v>0</v>
      </c>
      <c r="C40" s="132"/>
      <c r="D40" s="9"/>
      <c r="E40" s="9"/>
      <c r="F40" s="9"/>
    </row>
    <row r="41" spans="1:6" ht="21" x14ac:dyDescent="0.25">
      <c r="A41" s="40" t="s">
        <v>26</v>
      </c>
      <c r="B41" s="131">
        <f>مهر1405!B41+آبان1405!B41+آذر1405!B41</f>
        <v>0</v>
      </c>
      <c r="C41" s="132"/>
      <c r="D41" s="9"/>
      <c r="E41" s="9"/>
      <c r="F41" s="9"/>
    </row>
    <row r="42" spans="1:6" ht="21" x14ac:dyDescent="0.25">
      <c r="A42" s="103"/>
      <c r="B42" s="106"/>
      <c r="C42" s="67"/>
      <c r="D42" s="9"/>
      <c r="E42" s="9"/>
      <c r="F42" s="9"/>
    </row>
    <row r="43" spans="1:6" ht="25.5" x14ac:dyDescent="0.25">
      <c r="A43" s="87" t="s">
        <v>49</v>
      </c>
      <c r="B43" s="87"/>
      <c r="C43" s="67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67"/>
      <c r="D44" s="9"/>
      <c r="E44" s="9"/>
      <c r="F44" s="9"/>
    </row>
    <row r="45" spans="1:6" ht="21" x14ac:dyDescent="0.25">
      <c r="A45" s="40" t="s">
        <v>8</v>
      </c>
      <c r="B45" s="40">
        <f>مهر1405!B45+آبان1405!B45+آذر1405!B45</f>
        <v>0</v>
      </c>
      <c r="C45" s="67"/>
      <c r="D45" s="9"/>
      <c r="E45" s="9"/>
      <c r="F45" s="9"/>
    </row>
    <row r="46" spans="1:6" ht="21" x14ac:dyDescent="0.25">
      <c r="A46" s="40" t="s">
        <v>9</v>
      </c>
      <c r="B46" s="40">
        <f>مهر1405!B46+آبان1405!B46+آذر1405!B46</f>
        <v>0</v>
      </c>
      <c r="C46" s="67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VPJnfOohgoAmWjzxZuBFcc8wcN9iufJ6rOQHVuV6xa8Gs+fMWh+P17Bk63yKqZTEKhcwYtwGAzIimP5wWxC6VA==" saltValue="OSpbtystXHHvmcUgNU56tg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58"/>
  <sheetViews>
    <sheetView rightToLeft="1" zoomScale="73" zoomScaleNormal="73" workbookViewId="0">
      <selection activeCell="D45" sqref="D45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9" ht="59.25" customHeight="1" thickBot="1" x14ac:dyDescent="0.3">
      <c r="A1" s="111" t="s">
        <v>38</v>
      </c>
      <c r="B1" s="112"/>
      <c r="C1" s="112"/>
      <c r="D1" s="112"/>
      <c r="E1" s="112"/>
      <c r="F1" s="113"/>
    </row>
    <row r="2" spans="1:9" ht="20.25" thickBot="1" x14ac:dyDescent="0.3">
      <c r="A2" s="125" t="s">
        <v>0</v>
      </c>
      <c r="B2" s="126"/>
      <c r="C2" s="114"/>
      <c r="D2" s="115"/>
      <c r="E2" s="115"/>
      <c r="F2" s="116"/>
    </row>
    <row r="3" spans="1:9" ht="57.75" customHeight="1" x14ac:dyDescent="0.25">
      <c r="A3" s="127" t="s">
        <v>1</v>
      </c>
      <c r="B3" s="128"/>
      <c r="C3" s="16"/>
      <c r="D3" s="88" t="s">
        <v>2</v>
      </c>
      <c r="E3" s="89"/>
      <c r="F3" s="90"/>
    </row>
    <row r="4" spans="1:9" ht="37.5" customHeight="1" thickBot="1" x14ac:dyDescent="0.3">
      <c r="A4" s="129" t="s">
        <v>3</v>
      </c>
      <c r="B4" s="130"/>
      <c r="C4" s="19" t="e">
        <f>C9/C3*100</f>
        <v>#DIV/0!</v>
      </c>
      <c r="D4" s="91"/>
      <c r="E4" s="92"/>
      <c r="F4" s="93"/>
    </row>
    <row r="5" spans="1:9" ht="60.75" customHeight="1" x14ac:dyDescent="0.25">
      <c r="A5" s="120" t="s">
        <v>4</v>
      </c>
      <c r="B5" s="121"/>
      <c r="C5" s="17"/>
      <c r="D5" s="94" t="s">
        <v>5</v>
      </c>
      <c r="E5" s="95"/>
      <c r="F5" s="96"/>
      <c r="I5" s="47"/>
    </row>
    <row r="6" spans="1:9" ht="38.25" customHeight="1" thickBot="1" x14ac:dyDescent="0.3">
      <c r="A6" s="122" t="s">
        <v>6</v>
      </c>
      <c r="B6" s="123"/>
      <c r="C6" s="20" t="e">
        <f>SUM(C10+C11+C12+C15)/C5*100</f>
        <v>#DIV/0!</v>
      </c>
      <c r="D6" s="97"/>
      <c r="E6" s="98"/>
      <c r="F6" s="99"/>
    </row>
    <row r="7" spans="1:9" ht="39" customHeight="1" thickBot="1" x14ac:dyDescent="0.3">
      <c r="A7" s="117"/>
      <c r="B7" s="118"/>
      <c r="C7" s="118"/>
      <c r="D7" s="118"/>
      <c r="E7" s="118"/>
      <c r="F7" s="119"/>
    </row>
    <row r="8" spans="1:9" ht="25.5" x14ac:dyDescent="0.25">
      <c r="A8" s="21" t="s">
        <v>7</v>
      </c>
      <c r="B8" s="22" t="s">
        <v>8</v>
      </c>
      <c r="C8" s="23" t="s">
        <v>9</v>
      </c>
      <c r="D8" s="24" t="s">
        <v>10</v>
      </c>
      <c r="E8" s="25" t="s">
        <v>11</v>
      </c>
      <c r="F8" s="26" t="s">
        <v>12</v>
      </c>
    </row>
    <row r="9" spans="1:9" ht="21" x14ac:dyDescent="0.25">
      <c r="A9" s="27" t="s">
        <v>13</v>
      </c>
      <c r="B9" s="1"/>
      <c r="C9" s="13"/>
      <c r="D9" s="2"/>
      <c r="E9" s="46">
        <f>B9+C9+D9</f>
        <v>0</v>
      </c>
      <c r="F9" s="11"/>
    </row>
    <row r="10" spans="1:9" ht="21" x14ac:dyDescent="0.25">
      <c r="A10" s="28" t="s">
        <v>48</v>
      </c>
      <c r="B10" s="1"/>
      <c r="C10" s="13"/>
      <c r="D10" s="35"/>
      <c r="E10" s="46">
        <f>B10+C10</f>
        <v>0</v>
      </c>
      <c r="F10" s="11"/>
    </row>
    <row r="11" spans="1:9" ht="21" x14ac:dyDescent="0.25">
      <c r="A11" s="29" t="s">
        <v>46</v>
      </c>
      <c r="B11" s="1"/>
      <c r="C11" s="13"/>
      <c r="D11" s="35"/>
      <c r="E11" s="46">
        <f t="shared" ref="E11:E14" si="0">B11+C11</f>
        <v>0</v>
      </c>
      <c r="F11" s="11"/>
    </row>
    <row r="12" spans="1:9" ht="21" x14ac:dyDescent="0.25">
      <c r="A12" s="29" t="s">
        <v>47</v>
      </c>
      <c r="B12" s="1"/>
      <c r="C12" s="13"/>
      <c r="D12" s="35"/>
      <c r="E12" s="46">
        <f t="shared" si="0"/>
        <v>0</v>
      </c>
      <c r="F12" s="11"/>
    </row>
    <row r="13" spans="1:9" ht="21" x14ac:dyDescent="0.25">
      <c r="A13" s="29" t="s">
        <v>44</v>
      </c>
      <c r="B13" s="1"/>
      <c r="C13" s="13"/>
      <c r="D13" s="35"/>
      <c r="E13" s="46">
        <f t="shared" si="0"/>
        <v>0</v>
      </c>
      <c r="F13" s="11"/>
    </row>
    <row r="14" spans="1:9" ht="21" x14ac:dyDescent="0.25">
      <c r="A14" s="30" t="s">
        <v>45</v>
      </c>
      <c r="B14" s="1"/>
      <c r="C14" s="13"/>
      <c r="D14" s="35"/>
      <c r="E14" s="46">
        <f t="shared" si="0"/>
        <v>0</v>
      </c>
      <c r="F14" s="11"/>
    </row>
    <row r="15" spans="1:9" ht="21" x14ac:dyDescent="0.25">
      <c r="A15" s="30" t="s">
        <v>14</v>
      </c>
      <c r="B15" s="1"/>
      <c r="C15" s="13"/>
      <c r="D15" s="35"/>
      <c r="E15" s="46">
        <f>B15+C15</f>
        <v>0</v>
      </c>
      <c r="F15" s="11"/>
    </row>
    <row r="16" spans="1:9" ht="21" x14ac:dyDescent="0.25">
      <c r="A16" s="30" t="s">
        <v>15</v>
      </c>
      <c r="B16" s="1"/>
      <c r="C16" s="33"/>
      <c r="D16" s="35"/>
      <c r="E16" s="46">
        <f>B16</f>
        <v>0</v>
      </c>
      <c r="F16" s="11"/>
    </row>
    <row r="17" spans="1:6" ht="21" x14ac:dyDescent="0.25">
      <c r="A17" s="30" t="s">
        <v>16</v>
      </c>
      <c r="B17" s="3"/>
      <c r="C17" s="34"/>
      <c r="D17" s="36"/>
      <c r="E17" s="46">
        <f>B17</f>
        <v>0</v>
      </c>
      <c r="F17" s="11"/>
    </row>
    <row r="18" spans="1:6" ht="21" x14ac:dyDescent="0.55000000000000004">
      <c r="A18" s="29" t="s">
        <v>17</v>
      </c>
      <c r="B18" s="4"/>
      <c r="C18" s="14"/>
      <c r="D18" s="5"/>
      <c r="E18" s="46">
        <f>B18+C18+D18</f>
        <v>0</v>
      </c>
      <c r="F18" s="11"/>
    </row>
    <row r="19" spans="1:6" ht="21" x14ac:dyDescent="0.55000000000000004">
      <c r="A19" s="31" t="s">
        <v>18</v>
      </c>
      <c r="B19" s="3"/>
      <c r="C19" s="15"/>
      <c r="D19" s="6"/>
      <c r="E19" s="46">
        <f>B19+C19+D19</f>
        <v>0</v>
      </c>
      <c r="F19" s="11"/>
    </row>
    <row r="20" spans="1:6" ht="21.75" thickBot="1" x14ac:dyDescent="0.3">
      <c r="A20" s="32" t="s">
        <v>19</v>
      </c>
      <c r="B20" s="42">
        <f>B9+B10+B11+B12+B13+B14+B15+B16+B17+B18+B19</f>
        <v>0</v>
      </c>
      <c r="C20" s="43">
        <f>C9+C10+C11+C12+C13+C14+C15+C18+C19</f>
        <v>0</v>
      </c>
      <c r="D20" s="44">
        <f>D9+D18+D19</f>
        <v>0</v>
      </c>
      <c r="E20" s="45">
        <f>B20+C20+D20</f>
        <v>0</v>
      </c>
      <c r="F20" s="12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10"/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10"/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10"/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10"/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10"/>
      <c r="C29" s="35"/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150"/>
    </row>
    <row r="33" spans="1:6" ht="21" x14ac:dyDescent="0.25">
      <c r="A33" s="40" t="s">
        <v>24</v>
      </c>
      <c r="B33" s="10"/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10"/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10"/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2.5" x14ac:dyDescent="0.25">
      <c r="A37" s="149" t="s">
        <v>51</v>
      </c>
      <c r="B37" s="149"/>
      <c r="C37" s="149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09"/>
      <c r="C39" s="110"/>
      <c r="D39" s="9"/>
      <c r="E39" s="9"/>
      <c r="F39" s="9"/>
    </row>
    <row r="40" spans="1:6" ht="21" x14ac:dyDescent="0.25">
      <c r="A40" s="40" t="s">
        <v>25</v>
      </c>
      <c r="B40" s="109"/>
      <c r="C40" s="110"/>
      <c r="D40" s="9"/>
      <c r="E40" s="9"/>
      <c r="F40" s="9"/>
    </row>
    <row r="41" spans="1:6" ht="21" x14ac:dyDescent="0.25">
      <c r="A41" s="40" t="s">
        <v>26</v>
      </c>
      <c r="B41" s="109"/>
      <c r="C41" s="110"/>
      <c r="D41" s="9"/>
      <c r="E41" s="9"/>
      <c r="F41" s="9"/>
    </row>
    <row r="42" spans="1:6" ht="21" x14ac:dyDescent="0.25">
      <c r="A42" s="103"/>
      <c r="B42" s="106"/>
      <c r="C42" s="8"/>
      <c r="D42" s="9"/>
      <c r="E42" s="9"/>
      <c r="F42" s="9"/>
    </row>
    <row r="43" spans="1:6" ht="25.5" x14ac:dyDescent="0.25">
      <c r="A43" s="87" t="s">
        <v>49</v>
      </c>
      <c r="B43" s="87"/>
      <c r="C43" s="8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8"/>
      <c r="D44" s="9"/>
      <c r="E44" s="9"/>
      <c r="F44" s="9"/>
    </row>
    <row r="45" spans="1:6" ht="21" x14ac:dyDescent="0.25">
      <c r="A45" s="40" t="s">
        <v>8</v>
      </c>
      <c r="B45" s="10"/>
      <c r="C45" s="8"/>
      <c r="D45" s="9"/>
      <c r="E45" s="9"/>
      <c r="F45" s="9"/>
    </row>
    <row r="46" spans="1:6" ht="21" x14ac:dyDescent="0.25">
      <c r="A46" s="40" t="s">
        <v>9</v>
      </c>
      <c r="B46" s="10"/>
      <c r="C46" s="8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SJHrru3wxprwYgPTACtCNNb5tdxCXAqogc6ATBsHNvwGPK56auStNstk5Gd1Hkw6IsVweSWffOm98jQY4jyQyA==" saltValue="p82NmJqzdY/doZDRxM6PFw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58"/>
  <sheetViews>
    <sheetView rightToLeft="1" zoomScale="73" zoomScaleNormal="73" workbookViewId="0">
      <selection activeCell="D45" sqref="D45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9" ht="59.25" customHeight="1" thickBot="1" x14ac:dyDescent="0.3">
      <c r="A1" s="111" t="s">
        <v>39</v>
      </c>
      <c r="B1" s="112"/>
      <c r="C1" s="112"/>
      <c r="D1" s="112"/>
      <c r="E1" s="112"/>
      <c r="F1" s="113"/>
    </row>
    <row r="2" spans="1:9" ht="20.25" thickBot="1" x14ac:dyDescent="0.3">
      <c r="A2" s="125" t="s">
        <v>0</v>
      </c>
      <c r="B2" s="126"/>
      <c r="C2" s="114"/>
      <c r="D2" s="115"/>
      <c r="E2" s="115"/>
      <c r="F2" s="116"/>
    </row>
    <row r="3" spans="1:9" ht="57.75" customHeight="1" x14ac:dyDescent="0.25">
      <c r="A3" s="127" t="s">
        <v>1</v>
      </c>
      <c r="B3" s="128"/>
      <c r="C3" s="16"/>
      <c r="D3" s="88" t="s">
        <v>2</v>
      </c>
      <c r="E3" s="89"/>
      <c r="F3" s="90"/>
    </row>
    <row r="4" spans="1:9" ht="37.5" customHeight="1" thickBot="1" x14ac:dyDescent="0.3">
      <c r="A4" s="129" t="s">
        <v>3</v>
      </c>
      <c r="B4" s="130"/>
      <c r="C4" s="19" t="e">
        <f>C9/C3*100</f>
        <v>#DIV/0!</v>
      </c>
      <c r="D4" s="91"/>
      <c r="E4" s="92"/>
      <c r="F4" s="93"/>
    </row>
    <row r="5" spans="1:9" ht="60.75" customHeight="1" x14ac:dyDescent="0.25">
      <c r="A5" s="120" t="s">
        <v>4</v>
      </c>
      <c r="B5" s="121"/>
      <c r="C5" s="17"/>
      <c r="D5" s="94" t="s">
        <v>5</v>
      </c>
      <c r="E5" s="95"/>
      <c r="F5" s="96"/>
      <c r="I5" s="47"/>
    </row>
    <row r="6" spans="1:9" ht="38.25" customHeight="1" thickBot="1" x14ac:dyDescent="0.3">
      <c r="A6" s="122" t="s">
        <v>6</v>
      </c>
      <c r="B6" s="123"/>
      <c r="C6" s="20" t="e">
        <f>SUM(C10+C11+C12+C15)/C5*100</f>
        <v>#DIV/0!</v>
      </c>
      <c r="D6" s="97"/>
      <c r="E6" s="98"/>
      <c r="F6" s="99"/>
    </row>
    <row r="7" spans="1:9" ht="39" customHeight="1" thickBot="1" x14ac:dyDescent="0.3">
      <c r="A7" s="117"/>
      <c r="B7" s="118"/>
      <c r="C7" s="118"/>
      <c r="D7" s="118"/>
      <c r="E7" s="118"/>
      <c r="F7" s="119"/>
    </row>
    <row r="8" spans="1:9" ht="25.5" x14ac:dyDescent="0.25">
      <c r="A8" s="21" t="s">
        <v>7</v>
      </c>
      <c r="B8" s="22" t="s">
        <v>8</v>
      </c>
      <c r="C8" s="23" t="s">
        <v>9</v>
      </c>
      <c r="D8" s="24" t="s">
        <v>10</v>
      </c>
      <c r="E8" s="25" t="s">
        <v>11</v>
      </c>
      <c r="F8" s="26" t="s">
        <v>12</v>
      </c>
    </row>
    <row r="9" spans="1:9" ht="21" x14ac:dyDescent="0.25">
      <c r="A9" s="27" t="s">
        <v>13</v>
      </c>
      <c r="B9" s="1"/>
      <c r="C9" s="13"/>
      <c r="D9" s="2"/>
      <c r="E9" s="46">
        <f>B9+C9+D9</f>
        <v>0</v>
      </c>
      <c r="F9" s="11"/>
    </row>
    <row r="10" spans="1:9" ht="21" x14ac:dyDescent="0.25">
      <c r="A10" s="28" t="s">
        <v>48</v>
      </c>
      <c r="B10" s="1"/>
      <c r="C10" s="13"/>
      <c r="D10" s="35"/>
      <c r="E10" s="46">
        <f>B10+C10</f>
        <v>0</v>
      </c>
      <c r="F10" s="11"/>
    </row>
    <row r="11" spans="1:9" ht="21" x14ac:dyDescent="0.25">
      <c r="A11" s="29" t="s">
        <v>46</v>
      </c>
      <c r="B11" s="1"/>
      <c r="C11" s="13"/>
      <c r="D11" s="35"/>
      <c r="E11" s="46">
        <f t="shared" ref="E11:E14" si="0">B11+C11</f>
        <v>0</v>
      </c>
      <c r="F11" s="11"/>
    </row>
    <row r="12" spans="1:9" ht="21" x14ac:dyDescent="0.25">
      <c r="A12" s="29" t="s">
        <v>47</v>
      </c>
      <c r="B12" s="1"/>
      <c r="C12" s="13"/>
      <c r="D12" s="35"/>
      <c r="E12" s="46">
        <f t="shared" si="0"/>
        <v>0</v>
      </c>
      <c r="F12" s="11"/>
    </row>
    <row r="13" spans="1:9" ht="21" x14ac:dyDescent="0.25">
      <c r="A13" s="29" t="s">
        <v>44</v>
      </c>
      <c r="B13" s="1"/>
      <c r="C13" s="13"/>
      <c r="D13" s="35"/>
      <c r="E13" s="46">
        <f t="shared" si="0"/>
        <v>0</v>
      </c>
      <c r="F13" s="11"/>
    </row>
    <row r="14" spans="1:9" ht="21" x14ac:dyDescent="0.25">
      <c r="A14" s="30" t="s">
        <v>45</v>
      </c>
      <c r="B14" s="1"/>
      <c r="C14" s="13"/>
      <c r="D14" s="35"/>
      <c r="E14" s="46">
        <f t="shared" si="0"/>
        <v>0</v>
      </c>
      <c r="F14" s="11"/>
    </row>
    <row r="15" spans="1:9" ht="21" x14ac:dyDescent="0.25">
      <c r="A15" s="30" t="s">
        <v>14</v>
      </c>
      <c r="B15" s="1"/>
      <c r="C15" s="13"/>
      <c r="D15" s="35"/>
      <c r="E15" s="46">
        <f>B15+C15</f>
        <v>0</v>
      </c>
      <c r="F15" s="11"/>
    </row>
    <row r="16" spans="1:9" ht="21" x14ac:dyDescent="0.25">
      <c r="A16" s="30" t="s">
        <v>15</v>
      </c>
      <c r="B16" s="1"/>
      <c r="C16" s="33"/>
      <c r="D16" s="35"/>
      <c r="E16" s="46">
        <f>B16</f>
        <v>0</v>
      </c>
      <c r="F16" s="11"/>
    </row>
    <row r="17" spans="1:6" ht="21" x14ac:dyDescent="0.25">
      <c r="A17" s="30" t="s">
        <v>16</v>
      </c>
      <c r="B17" s="3"/>
      <c r="C17" s="34"/>
      <c r="D17" s="36"/>
      <c r="E17" s="46">
        <f>B17</f>
        <v>0</v>
      </c>
      <c r="F17" s="11"/>
    </row>
    <row r="18" spans="1:6" ht="21" x14ac:dyDescent="0.55000000000000004">
      <c r="A18" s="29" t="s">
        <v>17</v>
      </c>
      <c r="B18" s="4"/>
      <c r="C18" s="14"/>
      <c r="D18" s="5"/>
      <c r="E18" s="46">
        <f>B18+C18+D18</f>
        <v>0</v>
      </c>
      <c r="F18" s="11"/>
    </row>
    <row r="19" spans="1:6" ht="21" x14ac:dyDescent="0.55000000000000004">
      <c r="A19" s="31" t="s">
        <v>18</v>
      </c>
      <c r="B19" s="3"/>
      <c r="C19" s="15"/>
      <c r="D19" s="6"/>
      <c r="E19" s="46">
        <f>B19+C19+D19</f>
        <v>0</v>
      </c>
      <c r="F19" s="11"/>
    </row>
    <row r="20" spans="1:6" ht="21.75" thickBot="1" x14ac:dyDescent="0.3">
      <c r="A20" s="32" t="s">
        <v>19</v>
      </c>
      <c r="B20" s="42">
        <f>B9+B10+B11+B12+B13+B14+B15+B16+B17+B18+B19</f>
        <v>0</v>
      </c>
      <c r="C20" s="43">
        <f>C9+C10+C11+C12+C13+C14+C15+C18+C19</f>
        <v>0</v>
      </c>
      <c r="D20" s="44">
        <f>D9+D18+D19</f>
        <v>0</v>
      </c>
      <c r="E20" s="45">
        <f>B20+C20+D20</f>
        <v>0</v>
      </c>
      <c r="F20" s="12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10"/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10"/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10"/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10"/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10"/>
      <c r="C29" s="35"/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150"/>
    </row>
    <row r="33" spans="1:6" ht="21" x14ac:dyDescent="0.25">
      <c r="A33" s="40" t="s">
        <v>24</v>
      </c>
      <c r="B33" s="10"/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10"/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10"/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09"/>
      <c r="C39" s="110"/>
      <c r="D39" s="9"/>
      <c r="E39" s="9"/>
      <c r="F39" s="9"/>
    </row>
    <row r="40" spans="1:6" ht="21" x14ac:dyDescent="0.25">
      <c r="A40" s="40" t="s">
        <v>25</v>
      </c>
      <c r="B40" s="109"/>
      <c r="C40" s="110"/>
      <c r="D40" s="9"/>
      <c r="E40" s="9"/>
      <c r="F40" s="9"/>
    </row>
    <row r="41" spans="1:6" ht="21" x14ac:dyDescent="0.25">
      <c r="A41" s="40" t="s">
        <v>26</v>
      </c>
      <c r="B41" s="109"/>
      <c r="C41" s="110"/>
      <c r="D41" s="9"/>
      <c r="E41" s="9"/>
      <c r="F41" s="9"/>
    </row>
    <row r="42" spans="1:6" ht="21" x14ac:dyDescent="0.25">
      <c r="A42" s="103"/>
      <c r="B42" s="106"/>
      <c r="C42" s="8"/>
      <c r="D42" s="9"/>
      <c r="E42" s="9"/>
      <c r="F42" s="9"/>
    </row>
    <row r="43" spans="1:6" ht="25.5" x14ac:dyDescent="0.25">
      <c r="A43" s="87" t="s">
        <v>49</v>
      </c>
      <c r="B43" s="87"/>
      <c r="C43" s="8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8"/>
      <c r="D44" s="9"/>
      <c r="E44" s="9"/>
      <c r="F44" s="9"/>
    </row>
    <row r="45" spans="1:6" ht="21" x14ac:dyDescent="0.25">
      <c r="A45" s="40" t="s">
        <v>8</v>
      </c>
      <c r="B45" s="10"/>
      <c r="C45" s="8"/>
      <c r="D45" s="9"/>
      <c r="E45" s="9"/>
      <c r="F45" s="9"/>
    </row>
    <row r="46" spans="1:6" ht="21" x14ac:dyDescent="0.25">
      <c r="A46" s="40" t="s">
        <v>9</v>
      </c>
      <c r="B46" s="10"/>
      <c r="C46" s="8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VPGsN72pvJiI4R4bt3UjR0UVSizHq1PjlzWjWUvNSh0PezlwtFUsIdomEC9leQN93PKaI4ziEF0nmliq5IAjlg==" saltValue="/ZyXyBUXgaUzJnQWaHnIUQ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58"/>
  <sheetViews>
    <sheetView rightToLeft="1" zoomScale="73" zoomScaleNormal="73" workbookViewId="0">
      <selection activeCell="D45" sqref="D45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9" ht="59.25" customHeight="1" thickBot="1" x14ac:dyDescent="0.3">
      <c r="A1" s="111" t="s">
        <v>40</v>
      </c>
      <c r="B1" s="112"/>
      <c r="C1" s="112"/>
      <c r="D1" s="112"/>
      <c r="E1" s="112"/>
      <c r="F1" s="113"/>
    </row>
    <row r="2" spans="1:9" ht="20.25" thickBot="1" x14ac:dyDescent="0.3">
      <c r="A2" s="125" t="s">
        <v>0</v>
      </c>
      <c r="B2" s="126"/>
      <c r="C2" s="114"/>
      <c r="D2" s="115"/>
      <c r="E2" s="115"/>
      <c r="F2" s="116"/>
    </row>
    <row r="3" spans="1:9" ht="57.75" customHeight="1" x14ac:dyDescent="0.25">
      <c r="A3" s="127" t="s">
        <v>1</v>
      </c>
      <c r="B3" s="128"/>
      <c r="C3" s="16"/>
      <c r="D3" s="88" t="s">
        <v>2</v>
      </c>
      <c r="E3" s="89"/>
      <c r="F3" s="90"/>
    </row>
    <row r="4" spans="1:9" ht="37.5" customHeight="1" thickBot="1" x14ac:dyDescent="0.3">
      <c r="A4" s="129" t="s">
        <v>3</v>
      </c>
      <c r="B4" s="130"/>
      <c r="C4" s="19" t="e">
        <f>C9/C3*100</f>
        <v>#DIV/0!</v>
      </c>
      <c r="D4" s="91"/>
      <c r="E4" s="92"/>
      <c r="F4" s="93"/>
    </row>
    <row r="5" spans="1:9" ht="60.75" customHeight="1" x14ac:dyDescent="0.25">
      <c r="A5" s="120" t="s">
        <v>4</v>
      </c>
      <c r="B5" s="121"/>
      <c r="C5" s="17"/>
      <c r="D5" s="94" t="s">
        <v>5</v>
      </c>
      <c r="E5" s="95"/>
      <c r="F5" s="96"/>
      <c r="I5" s="47"/>
    </row>
    <row r="6" spans="1:9" ht="38.25" customHeight="1" thickBot="1" x14ac:dyDescent="0.3">
      <c r="A6" s="122" t="s">
        <v>6</v>
      </c>
      <c r="B6" s="123"/>
      <c r="C6" s="20" t="e">
        <f>SUM(C10+C11+C12+C15)/C5*100</f>
        <v>#DIV/0!</v>
      </c>
      <c r="D6" s="97"/>
      <c r="E6" s="98"/>
      <c r="F6" s="99"/>
    </row>
    <row r="7" spans="1:9" ht="39" customHeight="1" thickBot="1" x14ac:dyDescent="0.3">
      <c r="A7" s="117"/>
      <c r="B7" s="118"/>
      <c r="C7" s="118"/>
      <c r="D7" s="118"/>
      <c r="E7" s="118"/>
      <c r="F7" s="119"/>
    </row>
    <row r="8" spans="1:9" ht="25.5" x14ac:dyDescent="0.25">
      <c r="A8" s="21" t="s">
        <v>7</v>
      </c>
      <c r="B8" s="22" t="s">
        <v>8</v>
      </c>
      <c r="C8" s="23" t="s">
        <v>9</v>
      </c>
      <c r="D8" s="24" t="s">
        <v>10</v>
      </c>
      <c r="E8" s="25" t="s">
        <v>11</v>
      </c>
      <c r="F8" s="26" t="s">
        <v>12</v>
      </c>
    </row>
    <row r="9" spans="1:9" ht="21" x14ac:dyDescent="0.25">
      <c r="A9" s="27" t="s">
        <v>13</v>
      </c>
      <c r="B9" s="1"/>
      <c r="C9" s="13"/>
      <c r="D9" s="2"/>
      <c r="E9" s="46">
        <f>B9+C9+D9</f>
        <v>0</v>
      </c>
      <c r="F9" s="11"/>
    </row>
    <row r="10" spans="1:9" ht="21" x14ac:dyDescent="0.25">
      <c r="A10" s="28" t="s">
        <v>48</v>
      </c>
      <c r="B10" s="1"/>
      <c r="C10" s="13"/>
      <c r="D10" s="35"/>
      <c r="E10" s="46">
        <f>B10+C10</f>
        <v>0</v>
      </c>
      <c r="F10" s="11"/>
    </row>
    <row r="11" spans="1:9" ht="21" x14ac:dyDescent="0.25">
      <c r="A11" s="29" t="s">
        <v>46</v>
      </c>
      <c r="B11" s="1"/>
      <c r="C11" s="13"/>
      <c r="D11" s="35"/>
      <c r="E11" s="46">
        <f t="shared" ref="E11:E14" si="0">B11+C11</f>
        <v>0</v>
      </c>
      <c r="F11" s="11"/>
    </row>
    <row r="12" spans="1:9" ht="21" x14ac:dyDescent="0.25">
      <c r="A12" s="29" t="s">
        <v>47</v>
      </c>
      <c r="B12" s="1"/>
      <c r="C12" s="13"/>
      <c r="D12" s="35"/>
      <c r="E12" s="46">
        <f t="shared" si="0"/>
        <v>0</v>
      </c>
      <c r="F12" s="11"/>
    </row>
    <row r="13" spans="1:9" ht="21" x14ac:dyDescent="0.25">
      <c r="A13" s="29" t="s">
        <v>44</v>
      </c>
      <c r="B13" s="1"/>
      <c r="C13" s="13"/>
      <c r="D13" s="35"/>
      <c r="E13" s="46">
        <f t="shared" si="0"/>
        <v>0</v>
      </c>
      <c r="F13" s="11"/>
    </row>
    <row r="14" spans="1:9" ht="21" x14ac:dyDescent="0.25">
      <c r="A14" s="30" t="s">
        <v>45</v>
      </c>
      <c r="B14" s="1"/>
      <c r="C14" s="13"/>
      <c r="D14" s="35"/>
      <c r="E14" s="46">
        <f t="shared" si="0"/>
        <v>0</v>
      </c>
      <c r="F14" s="11"/>
    </row>
    <row r="15" spans="1:9" ht="21" x14ac:dyDescent="0.25">
      <c r="A15" s="30" t="s">
        <v>14</v>
      </c>
      <c r="B15" s="1"/>
      <c r="C15" s="13"/>
      <c r="D15" s="35"/>
      <c r="E15" s="46">
        <f>B15+C15</f>
        <v>0</v>
      </c>
      <c r="F15" s="11"/>
    </row>
    <row r="16" spans="1:9" ht="21" x14ac:dyDescent="0.25">
      <c r="A16" s="30" t="s">
        <v>15</v>
      </c>
      <c r="B16" s="1"/>
      <c r="C16" s="33"/>
      <c r="D16" s="35"/>
      <c r="E16" s="46">
        <f>B16</f>
        <v>0</v>
      </c>
      <c r="F16" s="11"/>
    </row>
    <row r="17" spans="1:6" ht="21" x14ac:dyDescent="0.25">
      <c r="A17" s="30" t="s">
        <v>16</v>
      </c>
      <c r="B17" s="3"/>
      <c r="C17" s="34"/>
      <c r="D17" s="36"/>
      <c r="E17" s="46">
        <f>B17</f>
        <v>0</v>
      </c>
      <c r="F17" s="11"/>
    </row>
    <row r="18" spans="1:6" ht="21" x14ac:dyDescent="0.55000000000000004">
      <c r="A18" s="29" t="s">
        <v>17</v>
      </c>
      <c r="B18" s="4"/>
      <c r="C18" s="14"/>
      <c r="D18" s="5"/>
      <c r="E18" s="46">
        <f>B18+C18+D18</f>
        <v>0</v>
      </c>
      <c r="F18" s="11"/>
    </row>
    <row r="19" spans="1:6" ht="21" x14ac:dyDescent="0.55000000000000004">
      <c r="A19" s="31" t="s">
        <v>18</v>
      </c>
      <c r="B19" s="3"/>
      <c r="C19" s="15"/>
      <c r="D19" s="6"/>
      <c r="E19" s="46">
        <f>B19+C19+D19</f>
        <v>0</v>
      </c>
      <c r="F19" s="11"/>
    </row>
    <row r="20" spans="1:6" ht="21.75" thickBot="1" x14ac:dyDescent="0.3">
      <c r="A20" s="32" t="s">
        <v>19</v>
      </c>
      <c r="B20" s="42">
        <f>B9+B10+B11+B12+B13+B14+B15+B16+B17+B18+B19</f>
        <v>0</v>
      </c>
      <c r="C20" s="43">
        <f>C9+C10+C11+C12+C13+C14+C15+C18+C19</f>
        <v>0</v>
      </c>
      <c r="D20" s="44">
        <f>D9+D18+D19</f>
        <v>0</v>
      </c>
      <c r="E20" s="45">
        <f>B20+C20+D20</f>
        <v>0</v>
      </c>
      <c r="F20" s="12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10"/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10"/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10"/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10"/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10"/>
      <c r="C29" s="35"/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150"/>
    </row>
    <row r="33" spans="1:6" ht="21" x14ac:dyDescent="0.25">
      <c r="A33" s="40" t="s">
        <v>24</v>
      </c>
      <c r="B33" s="10"/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10"/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10"/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09"/>
      <c r="C39" s="110"/>
      <c r="D39" s="9"/>
      <c r="E39" s="9"/>
      <c r="F39" s="9"/>
    </row>
    <row r="40" spans="1:6" ht="21" x14ac:dyDescent="0.25">
      <c r="A40" s="40" t="s">
        <v>25</v>
      </c>
      <c r="B40" s="109"/>
      <c r="C40" s="110"/>
      <c r="D40" s="9"/>
      <c r="E40" s="9"/>
      <c r="F40" s="9"/>
    </row>
    <row r="41" spans="1:6" ht="21" x14ac:dyDescent="0.25">
      <c r="A41" s="40" t="s">
        <v>26</v>
      </c>
      <c r="B41" s="109"/>
      <c r="C41" s="110"/>
      <c r="D41" s="9"/>
      <c r="E41" s="9"/>
      <c r="F41" s="9"/>
    </row>
    <row r="42" spans="1:6" ht="21" x14ac:dyDescent="0.25">
      <c r="A42" s="103"/>
      <c r="B42" s="106"/>
      <c r="C42" s="8"/>
      <c r="D42" s="9"/>
      <c r="E42" s="9"/>
      <c r="F42" s="9"/>
    </row>
    <row r="43" spans="1:6" ht="25.5" x14ac:dyDescent="0.25">
      <c r="A43" s="87" t="s">
        <v>49</v>
      </c>
      <c r="B43" s="87"/>
      <c r="C43" s="8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8"/>
      <c r="D44" s="9"/>
      <c r="E44" s="9"/>
      <c r="F44" s="9"/>
    </row>
    <row r="45" spans="1:6" ht="21" x14ac:dyDescent="0.25">
      <c r="A45" s="40" t="s">
        <v>8</v>
      </c>
      <c r="B45" s="10"/>
      <c r="C45" s="8"/>
      <c r="D45" s="9"/>
      <c r="E45" s="9"/>
      <c r="F45" s="9"/>
    </row>
    <row r="46" spans="1:6" ht="21" x14ac:dyDescent="0.25">
      <c r="A46" s="40" t="s">
        <v>9</v>
      </c>
      <c r="B46" s="10"/>
      <c r="C46" s="8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E62eoaUpBVKFSfyKwoZwKt7JOhYfV0wBou7I4ILmwctTaqQ4V7H5yxDORc0xMGu4BdidgazheD3Oe/YRkyplJg==" saltValue="JsKiGw2J+2rNSXzej3vzOw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58"/>
  <sheetViews>
    <sheetView rightToLeft="1" zoomScale="73" zoomScaleNormal="73" workbookViewId="0">
      <selection activeCell="C3" sqref="C3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14" ht="59.25" customHeight="1" thickBot="1" x14ac:dyDescent="0.3">
      <c r="A1" s="111" t="s">
        <v>41</v>
      </c>
      <c r="B1" s="112"/>
      <c r="C1" s="112"/>
      <c r="D1" s="112"/>
      <c r="E1" s="112"/>
      <c r="F1" s="113"/>
    </row>
    <row r="2" spans="1:14" ht="20.25" thickBot="1" x14ac:dyDescent="0.3">
      <c r="A2" s="125" t="s">
        <v>0</v>
      </c>
      <c r="B2" s="126"/>
      <c r="C2" s="114"/>
      <c r="D2" s="115"/>
      <c r="E2" s="115"/>
      <c r="F2" s="116"/>
    </row>
    <row r="3" spans="1:14" ht="57.75" customHeight="1" x14ac:dyDescent="0.25">
      <c r="A3" s="127" t="s">
        <v>1</v>
      </c>
      <c r="B3" s="128"/>
      <c r="C3" s="62">
        <f>'دی 1405'!C3+بهمن1405!C3+اسفند1405!C3</f>
        <v>0</v>
      </c>
      <c r="D3" s="88" t="s">
        <v>2</v>
      </c>
      <c r="E3" s="89"/>
      <c r="F3" s="90"/>
    </row>
    <row r="4" spans="1:14" ht="37.5" customHeight="1" thickBot="1" x14ac:dyDescent="0.3">
      <c r="A4" s="129" t="s">
        <v>3</v>
      </c>
      <c r="B4" s="130"/>
      <c r="C4" s="19" t="e">
        <f>C9/C3*100</f>
        <v>#DIV/0!</v>
      </c>
      <c r="D4" s="91"/>
      <c r="E4" s="92"/>
      <c r="F4" s="93"/>
      <c r="N4" s="47"/>
    </row>
    <row r="5" spans="1:14" ht="60.75" customHeight="1" x14ac:dyDescent="0.25">
      <c r="A5" s="120" t="s">
        <v>4</v>
      </c>
      <c r="B5" s="121"/>
      <c r="C5" s="63">
        <f>'دی 1405'!C5+بهمن1405!C5+اسفند1405!C5</f>
        <v>0</v>
      </c>
      <c r="D5" s="94" t="s">
        <v>5</v>
      </c>
      <c r="E5" s="95"/>
      <c r="F5" s="96"/>
      <c r="J5" s="47"/>
    </row>
    <row r="6" spans="1:14" ht="38.25" customHeight="1" thickBot="1" x14ac:dyDescent="0.3">
      <c r="A6" s="122" t="s">
        <v>6</v>
      </c>
      <c r="B6" s="123"/>
      <c r="C6" s="20" t="e">
        <f>SUM(C10+C11+C12+C15)/C5*100</f>
        <v>#DIV/0!</v>
      </c>
      <c r="D6" s="97"/>
      <c r="E6" s="98"/>
      <c r="F6" s="99"/>
    </row>
    <row r="7" spans="1:14" ht="39" customHeight="1" thickBot="1" x14ac:dyDescent="0.3">
      <c r="A7" s="117"/>
      <c r="B7" s="118"/>
      <c r="C7" s="118"/>
      <c r="D7" s="118"/>
      <c r="E7" s="118"/>
      <c r="F7" s="119"/>
    </row>
    <row r="8" spans="1:14" ht="25.5" x14ac:dyDescent="0.25">
      <c r="A8" s="59" t="s">
        <v>7</v>
      </c>
      <c r="B8" s="60" t="s">
        <v>8</v>
      </c>
      <c r="C8" s="23" t="s">
        <v>9</v>
      </c>
      <c r="D8" s="24" t="s">
        <v>10</v>
      </c>
      <c r="E8" s="25" t="s">
        <v>11</v>
      </c>
      <c r="F8" s="26" t="s">
        <v>12</v>
      </c>
    </row>
    <row r="9" spans="1:14" ht="21" x14ac:dyDescent="0.25">
      <c r="A9" s="54" t="s">
        <v>13</v>
      </c>
      <c r="B9" s="64">
        <f>'دی 1405'!B9+بهمن1405!B9+اسفند1405!B9</f>
        <v>0</v>
      </c>
      <c r="C9" s="65">
        <f>'دی 1405'!C9+بهمن1405!C9+اسفند1405!C9</f>
        <v>0</v>
      </c>
      <c r="D9" s="66">
        <f>'دی 1405'!D9+بهمن1405!D9+اسفند1405!D9</f>
        <v>0</v>
      </c>
      <c r="E9" s="46">
        <f>B9+C9+D9</f>
        <v>0</v>
      </c>
      <c r="F9" s="152"/>
    </row>
    <row r="10" spans="1:14" ht="21" x14ac:dyDescent="0.25">
      <c r="A10" s="55" t="s">
        <v>48</v>
      </c>
      <c r="B10" s="64">
        <f>'دی 1405'!B10+بهمن1405!B10+اسفند1405!B10</f>
        <v>0</v>
      </c>
      <c r="C10" s="65">
        <f>'دی 1405'!C10+بهمن1405!C10+اسفند1405!C10</f>
        <v>0</v>
      </c>
      <c r="D10" s="35"/>
      <c r="E10" s="46">
        <f>B10+C10</f>
        <v>0</v>
      </c>
      <c r="F10" s="152"/>
    </row>
    <row r="11" spans="1:14" ht="21" x14ac:dyDescent="0.25">
      <c r="A11" s="31" t="s">
        <v>46</v>
      </c>
      <c r="B11" s="64">
        <f>'دی 1405'!B11+بهمن1405!B11+اسفند1405!B11</f>
        <v>0</v>
      </c>
      <c r="C11" s="65">
        <f>'دی 1405'!C11+بهمن1405!C11+اسفند1405!C11</f>
        <v>0</v>
      </c>
      <c r="D11" s="36"/>
      <c r="E11" s="46">
        <f t="shared" ref="E11:E14" si="0">B11+C11</f>
        <v>0</v>
      </c>
      <c r="F11" s="152"/>
    </row>
    <row r="12" spans="1:14" ht="21" x14ac:dyDescent="0.25">
      <c r="A12" s="31" t="s">
        <v>47</v>
      </c>
      <c r="B12" s="64">
        <f>'دی 1405'!B12+بهمن1405!B12+اسفند1405!B12</f>
        <v>0</v>
      </c>
      <c r="C12" s="65">
        <f>'دی 1405'!C12+بهمن1405!C12+اسفند1405!C12</f>
        <v>0</v>
      </c>
      <c r="D12" s="35"/>
      <c r="E12" s="46">
        <f t="shared" si="0"/>
        <v>0</v>
      </c>
      <c r="F12" s="152"/>
    </row>
    <row r="13" spans="1:14" ht="21" x14ac:dyDescent="0.25">
      <c r="A13" s="31" t="s">
        <v>44</v>
      </c>
      <c r="B13" s="64">
        <f>'دی 1405'!B13+بهمن1405!B13+اسفند1405!B13</f>
        <v>0</v>
      </c>
      <c r="C13" s="65">
        <f>'دی 1405'!C13+بهمن1405!C13+اسفند1405!C13</f>
        <v>0</v>
      </c>
      <c r="D13" s="36"/>
      <c r="E13" s="46">
        <f t="shared" si="0"/>
        <v>0</v>
      </c>
      <c r="F13" s="152"/>
    </row>
    <row r="14" spans="1:14" ht="21" x14ac:dyDescent="0.25">
      <c r="A14" s="56" t="s">
        <v>45</v>
      </c>
      <c r="B14" s="64">
        <f>'دی 1405'!B14+بهمن1405!B14+اسفند1405!B14</f>
        <v>0</v>
      </c>
      <c r="C14" s="65">
        <f>'دی 1405'!C14+بهمن1405!C14+اسفند1405!C14</f>
        <v>0</v>
      </c>
      <c r="D14" s="35"/>
      <c r="E14" s="46">
        <f t="shared" si="0"/>
        <v>0</v>
      </c>
      <c r="F14" s="152"/>
    </row>
    <row r="15" spans="1:14" ht="21" x14ac:dyDescent="0.25">
      <c r="A15" s="56" t="s">
        <v>14</v>
      </c>
      <c r="B15" s="64">
        <f>'دی 1405'!B15+بهمن1405!B15+اسفند1405!B15</f>
        <v>0</v>
      </c>
      <c r="C15" s="65">
        <f>'دی 1405'!C15+بهمن1405!C15+اسفند1405!C15</f>
        <v>0</v>
      </c>
      <c r="D15" s="36"/>
      <c r="E15" s="46">
        <f>B15+C15</f>
        <v>0</v>
      </c>
      <c r="F15" s="152"/>
    </row>
    <row r="16" spans="1:14" ht="21" x14ac:dyDescent="0.25">
      <c r="A16" s="56" t="s">
        <v>15</v>
      </c>
      <c r="B16" s="64">
        <f>'دی 1405'!B16+بهمن1405!B16+اسفند1405!B16</f>
        <v>0</v>
      </c>
      <c r="C16" s="35"/>
      <c r="D16" s="35"/>
      <c r="E16" s="46">
        <f>B16</f>
        <v>0</v>
      </c>
      <c r="F16" s="152"/>
    </row>
    <row r="17" spans="1:6" ht="21" x14ac:dyDescent="0.25">
      <c r="A17" s="56" t="s">
        <v>16</v>
      </c>
      <c r="B17" s="64">
        <f>'دی 1405'!B17+بهمن1405!B17+اسفند1405!B17</f>
        <v>0</v>
      </c>
      <c r="C17" s="36"/>
      <c r="D17" s="35"/>
      <c r="E17" s="46">
        <f>B17</f>
        <v>0</v>
      </c>
      <c r="F17" s="152"/>
    </row>
    <row r="18" spans="1:6" ht="21" x14ac:dyDescent="0.25">
      <c r="A18" s="31" t="s">
        <v>17</v>
      </c>
      <c r="B18" s="64">
        <f>'دی 1405'!B18+بهمن1405!B18+اسفند1405!B18</f>
        <v>0</v>
      </c>
      <c r="C18" s="65">
        <f>'دی 1405'!C18+بهمن1405!C18+اسفند1405!C18</f>
        <v>0</v>
      </c>
      <c r="D18" s="66">
        <f>'دی 1405'!D18+بهمن1405!D18+اسفند1405!D18</f>
        <v>0</v>
      </c>
      <c r="E18" s="46">
        <f>B18+C18+D18</f>
        <v>0</v>
      </c>
      <c r="F18" s="152"/>
    </row>
    <row r="19" spans="1:6" ht="21" x14ac:dyDescent="0.25">
      <c r="A19" s="31" t="s">
        <v>18</v>
      </c>
      <c r="B19" s="64">
        <f>'دی 1405'!B19+بهمن1405!B19+اسفند1405!B19</f>
        <v>0</v>
      </c>
      <c r="C19" s="65">
        <f>'دی 1405'!C19+بهمن1405!C19+اسفند1405!C19</f>
        <v>0</v>
      </c>
      <c r="D19" s="66">
        <f>'دی 1405'!D19+بهمن1405!D19+اسفند1405!D19</f>
        <v>0</v>
      </c>
      <c r="E19" s="46">
        <f>B19+C19+D19</f>
        <v>0</v>
      </c>
      <c r="F19" s="152"/>
    </row>
    <row r="20" spans="1:6" ht="21.75" thickBot="1" x14ac:dyDescent="0.3">
      <c r="A20" s="32" t="s">
        <v>19</v>
      </c>
      <c r="B20" s="57">
        <f>'دی 1405'!B20+بهمن1405!B20+اسفند1405!B20</f>
        <v>0</v>
      </c>
      <c r="C20" s="61">
        <f>'دی 1405'!C20+بهمن1405!C20+اسفند1405!C20</f>
        <v>0</v>
      </c>
      <c r="D20" s="44">
        <f>D9+D18+D19</f>
        <v>0</v>
      </c>
      <c r="E20" s="45">
        <f>B20+C20+D20</f>
        <v>0</v>
      </c>
      <c r="F20" s="153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40">
        <f>'دی 1405'!B25+بهمن1405!B25+اسفند1405!B25</f>
        <v>0</v>
      </c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40">
        <f>'دی 1405'!B26+بهمن1405!B26+اسفند1405!B26</f>
        <v>0</v>
      </c>
      <c r="C26" s="40" t="e">
        <f>B26/SUM(B10+B11)*100</f>
        <v>#DIV/0!</v>
      </c>
      <c r="D26" s="9"/>
      <c r="E26" s="9"/>
      <c r="F26" s="9"/>
    </row>
    <row r="27" spans="1:6" ht="21" x14ac:dyDescent="0.25">
      <c r="A27" s="40" t="s">
        <v>25</v>
      </c>
      <c r="B27" s="40">
        <f>'دی 1405'!B27+بهمن1405!B27+اسفند1405!B27</f>
        <v>0</v>
      </c>
      <c r="C27" s="40" t="e">
        <f>B27/B12*100</f>
        <v>#DIV/0!</v>
      </c>
      <c r="D27" s="9"/>
      <c r="E27" s="9"/>
      <c r="F27" s="9"/>
    </row>
    <row r="28" spans="1:6" ht="21" x14ac:dyDescent="0.25">
      <c r="A28" s="40" t="s">
        <v>26</v>
      </c>
      <c r="B28" s="40">
        <f>'دی 1405'!B28+بهمن1405!B28+اسفند1405!B28</f>
        <v>0</v>
      </c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40">
        <f>'دی 1405'!B29+بهمن1405!B29+اسفند1405!B29</f>
        <v>0</v>
      </c>
      <c r="C29" s="40" t="e">
        <f>B29/B14*100</f>
        <v>#DIV/0!</v>
      </c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9"/>
    </row>
    <row r="33" spans="1:6" ht="21" x14ac:dyDescent="0.25">
      <c r="A33" s="40" t="s">
        <v>24</v>
      </c>
      <c r="B33" s="40">
        <f>'دی 1405'!B33+بهمن1405!B33+اسفند1405!B33</f>
        <v>0</v>
      </c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40">
        <f>'دی 1405'!B34+بهمن1405!B34+اسفند1405!B34</f>
        <v>0</v>
      </c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40">
        <f>'دی 1405'!B35+بهمن1405!B35+اسفند1405!B35</f>
        <v>0</v>
      </c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31">
        <f>'دی 1405'!B39:C39+بهمن1405!B39+اسفند1405!B39</f>
        <v>0</v>
      </c>
      <c r="C39" s="132"/>
      <c r="D39" s="9"/>
      <c r="E39" s="9"/>
      <c r="F39" s="9"/>
    </row>
    <row r="40" spans="1:6" ht="21" x14ac:dyDescent="0.25">
      <c r="A40" s="40" t="s">
        <v>25</v>
      </c>
      <c r="B40" s="131">
        <f>'دی 1405'!B40:C40+بهمن1405!B40+اسفند1405!B40</f>
        <v>0</v>
      </c>
      <c r="C40" s="132"/>
      <c r="D40" s="9"/>
      <c r="E40" s="9"/>
      <c r="F40" s="9"/>
    </row>
    <row r="41" spans="1:6" ht="21" x14ac:dyDescent="0.25">
      <c r="A41" s="40" t="s">
        <v>26</v>
      </c>
      <c r="B41" s="131">
        <f>'دی 1405'!B41:C41+بهمن1405!B41+اسفند1405!B41</f>
        <v>0</v>
      </c>
      <c r="C41" s="132"/>
      <c r="D41" s="9"/>
      <c r="E41" s="9"/>
      <c r="F41" s="9"/>
    </row>
    <row r="42" spans="1:6" ht="21" x14ac:dyDescent="0.25">
      <c r="A42" s="103"/>
      <c r="B42" s="106"/>
      <c r="C42" s="67"/>
      <c r="D42" s="9"/>
      <c r="E42" s="9"/>
      <c r="F42" s="9"/>
    </row>
    <row r="43" spans="1:6" ht="25.5" x14ac:dyDescent="0.25">
      <c r="A43" s="87" t="s">
        <v>49</v>
      </c>
      <c r="B43" s="87"/>
      <c r="C43" s="67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67"/>
      <c r="D44" s="9"/>
      <c r="E44" s="9"/>
      <c r="F44" s="9"/>
    </row>
    <row r="45" spans="1:6" ht="21" x14ac:dyDescent="0.25">
      <c r="A45" s="40" t="s">
        <v>8</v>
      </c>
      <c r="B45" s="40">
        <f>'دی 1405'!B45+بهمن1405!B45+اسفند1405!B45</f>
        <v>0</v>
      </c>
      <c r="C45" s="67"/>
      <c r="D45" s="9"/>
      <c r="E45" s="9"/>
      <c r="F45" s="9"/>
    </row>
    <row r="46" spans="1:6" ht="21" x14ac:dyDescent="0.25">
      <c r="A46" s="40" t="s">
        <v>9</v>
      </c>
      <c r="B46" s="40">
        <f>'دی 1405'!B46+بهمن1405!B46+اسفند1405!B46</f>
        <v>0</v>
      </c>
      <c r="C46" s="67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eahlrx0wLxz4sj0OzPYwrjhVrpnkc54+L7XKvkr85IndS7jE89zKAArKxn88neFNifZ7MMhXRsYOx4zNYKYnHg==" saltValue="sowJDbwDmK9tccsutNw9NA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58"/>
  <sheetViews>
    <sheetView rightToLeft="1" zoomScale="73" zoomScaleNormal="73" workbookViewId="0">
      <selection activeCell="A22" activeCellId="4" sqref="N4 A2:B6 C3:F6 A7:F20 A22:C46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14" ht="59.25" customHeight="1" thickBot="1" x14ac:dyDescent="0.3">
      <c r="A1" s="111" t="s">
        <v>42</v>
      </c>
      <c r="B1" s="112"/>
      <c r="C1" s="112"/>
      <c r="D1" s="112"/>
      <c r="E1" s="112"/>
      <c r="F1" s="113"/>
    </row>
    <row r="2" spans="1:14" ht="20.25" thickBot="1" x14ac:dyDescent="0.3">
      <c r="A2" s="125" t="s">
        <v>0</v>
      </c>
      <c r="B2" s="126"/>
      <c r="C2" s="114"/>
      <c r="D2" s="115"/>
      <c r="E2" s="115"/>
      <c r="F2" s="116"/>
    </row>
    <row r="3" spans="1:14" ht="57.75" customHeight="1" x14ac:dyDescent="0.25">
      <c r="A3" s="127" t="s">
        <v>1</v>
      </c>
      <c r="B3" s="128"/>
      <c r="C3" s="62">
        <f>'فصل پاییز 1405'!C3+'فصل زمستان1405'!C3</f>
        <v>0</v>
      </c>
      <c r="D3" s="88" t="s">
        <v>2</v>
      </c>
      <c r="E3" s="89"/>
      <c r="F3" s="90"/>
    </row>
    <row r="4" spans="1:14" ht="37.5" customHeight="1" thickBot="1" x14ac:dyDescent="0.3">
      <c r="A4" s="129" t="s">
        <v>3</v>
      </c>
      <c r="B4" s="130"/>
      <c r="C4" s="19" t="e">
        <f>C9/C3*100</f>
        <v>#DIV/0!</v>
      </c>
      <c r="D4" s="91"/>
      <c r="E4" s="92"/>
      <c r="F4" s="93"/>
      <c r="N4" s="47"/>
    </row>
    <row r="5" spans="1:14" ht="60.75" customHeight="1" x14ac:dyDescent="0.25">
      <c r="A5" s="120" t="s">
        <v>4</v>
      </c>
      <c r="B5" s="121"/>
      <c r="C5" s="63">
        <f>'فصل پاییز 1405'!C5+'فصل زمستان1405'!C5</f>
        <v>0</v>
      </c>
      <c r="D5" s="94" t="s">
        <v>5</v>
      </c>
      <c r="E5" s="95"/>
      <c r="F5" s="96"/>
      <c r="J5" s="47"/>
    </row>
    <row r="6" spans="1:14" ht="38.25" customHeight="1" thickBot="1" x14ac:dyDescent="0.3">
      <c r="A6" s="122" t="s">
        <v>6</v>
      </c>
      <c r="B6" s="123"/>
      <c r="C6" s="20" t="e">
        <f>SUM(C10+C11+C12+C15)/C5*100</f>
        <v>#DIV/0!</v>
      </c>
      <c r="D6" s="97"/>
      <c r="E6" s="98"/>
      <c r="F6" s="99"/>
    </row>
    <row r="7" spans="1:14" ht="39" customHeight="1" thickBot="1" x14ac:dyDescent="0.3">
      <c r="A7" s="117"/>
      <c r="B7" s="118"/>
      <c r="C7" s="118"/>
      <c r="D7" s="118"/>
      <c r="E7" s="118"/>
      <c r="F7" s="119"/>
    </row>
    <row r="8" spans="1:14" ht="26.25" thickBot="1" x14ac:dyDescent="0.3">
      <c r="A8" s="21" t="s">
        <v>7</v>
      </c>
      <c r="B8" s="49" t="s">
        <v>8</v>
      </c>
      <c r="C8" s="50" t="s">
        <v>9</v>
      </c>
      <c r="D8" s="51" t="s">
        <v>10</v>
      </c>
      <c r="E8" s="52" t="s">
        <v>11</v>
      </c>
      <c r="F8" s="53" t="s">
        <v>12</v>
      </c>
    </row>
    <row r="9" spans="1:14" ht="21" x14ac:dyDescent="0.25">
      <c r="A9" s="54" t="s">
        <v>13</v>
      </c>
      <c r="B9" s="69">
        <f>'فصل پاییز 1405'!B9+'فصل زمستان1405'!B9</f>
        <v>0</v>
      </c>
      <c r="C9" s="70">
        <f>'فصل پاییز 1405'!C9+'فصل زمستان1405'!C9</f>
        <v>0</v>
      </c>
      <c r="D9" s="71">
        <f>'فصل پاییز 1405'!D9+'فصل زمستان1405'!D9</f>
        <v>0</v>
      </c>
      <c r="E9" s="75">
        <f>B9+C9+D9</f>
        <v>0</v>
      </c>
      <c r="F9" s="151"/>
    </row>
    <row r="10" spans="1:14" ht="21" x14ac:dyDescent="0.25">
      <c r="A10" s="55" t="s">
        <v>48</v>
      </c>
      <c r="B10" s="77">
        <f>'فصل پاییز 1405'!B10+'فصل زمستان1405'!B10</f>
        <v>0</v>
      </c>
      <c r="C10" s="78">
        <f>'فصل پاییز 1405'!C10+'فصل زمستان1405'!C10</f>
        <v>0</v>
      </c>
      <c r="D10" s="35"/>
      <c r="E10" s="76">
        <f>B10+C10</f>
        <v>0</v>
      </c>
      <c r="F10" s="152"/>
    </row>
    <row r="11" spans="1:14" ht="21" x14ac:dyDescent="0.25">
      <c r="A11" s="31" t="s">
        <v>46</v>
      </c>
      <c r="B11" s="77">
        <f>'فصل پاییز 1405'!B11+'فصل زمستان1405'!B11</f>
        <v>0</v>
      </c>
      <c r="C11" s="78">
        <f>'فصل پاییز 1405'!C11+'فصل زمستان1405'!C11</f>
        <v>0</v>
      </c>
      <c r="D11" s="35"/>
      <c r="E11" s="76">
        <f t="shared" ref="E11:E14" si="0">B11+C11</f>
        <v>0</v>
      </c>
      <c r="F11" s="152"/>
    </row>
    <row r="12" spans="1:14" ht="21" x14ac:dyDescent="0.25">
      <c r="A12" s="31" t="s">
        <v>47</v>
      </c>
      <c r="B12" s="77">
        <f>'فصل پاییز 1405'!B12+'فصل زمستان1405'!B12</f>
        <v>0</v>
      </c>
      <c r="C12" s="78">
        <f>'فصل پاییز 1405'!C12+'فصل زمستان1405'!C12</f>
        <v>0</v>
      </c>
      <c r="D12" s="35"/>
      <c r="E12" s="76">
        <f t="shared" si="0"/>
        <v>0</v>
      </c>
      <c r="F12" s="152"/>
    </row>
    <row r="13" spans="1:14" ht="21" x14ac:dyDescent="0.25">
      <c r="A13" s="31" t="s">
        <v>44</v>
      </c>
      <c r="B13" s="77">
        <f>'فصل پاییز 1405'!B13+'فصل زمستان1405'!B13</f>
        <v>0</v>
      </c>
      <c r="C13" s="78">
        <f>'فصل پاییز 1405'!C13+'فصل زمستان1405'!C13</f>
        <v>0</v>
      </c>
      <c r="D13" s="35"/>
      <c r="E13" s="76">
        <f t="shared" si="0"/>
        <v>0</v>
      </c>
      <c r="F13" s="152"/>
    </row>
    <row r="14" spans="1:14" ht="21" x14ac:dyDescent="0.25">
      <c r="A14" s="56" t="s">
        <v>45</v>
      </c>
      <c r="B14" s="77">
        <f>'فصل پاییز 1405'!B14+'فصل زمستان1405'!B14</f>
        <v>0</v>
      </c>
      <c r="C14" s="78">
        <f>'فصل پاییز 1405'!C14+'فصل زمستان1405'!C14</f>
        <v>0</v>
      </c>
      <c r="D14" s="35"/>
      <c r="E14" s="76">
        <f t="shared" si="0"/>
        <v>0</v>
      </c>
      <c r="F14" s="152"/>
    </row>
    <row r="15" spans="1:14" ht="21" x14ac:dyDescent="0.25">
      <c r="A15" s="56" t="s">
        <v>14</v>
      </c>
      <c r="B15" s="77">
        <f>'فصل پاییز 1405'!B15+'فصل زمستان1405'!B15</f>
        <v>0</v>
      </c>
      <c r="C15" s="78">
        <f>'فصل پاییز 1405'!C15+'فصل زمستان1405'!C15</f>
        <v>0</v>
      </c>
      <c r="D15" s="35"/>
      <c r="E15" s="76">
        <f>B15+C15</f>
        <v>0</v>
      </c>
      <c r="F15" s="152"/>
    </row>
    <row r="16" spans="1:14" ht="21" x14ac:dyDescent="0.25">
      <c r="A16" s="56" t="s">
        <v>15</v>
      </c>
      <c r="B16" s="77">
        <f>'فصل پاییز 1405'!B16+'فصل زمستان1405'!B16</f>
        <v>0</v>
      </c>
      <c r="C16" s="35"/>
      <c r="D16" s="35"/>
      <c r="E16" s="76">
        <f>B16</f>
        <v>0</v>
      </c>
      <c r="F16" s="152"/>
    </row>
    <row r="17" spans="1:6" ht="21" x14ac:dyDescent="0.25">
      <c r="A17" s="56" t="s">
        <v>16</v>
      </c>
      <c r="B17" s="77">
        <f>'فصل پاییز 1405'!B17+'فصل زمستان1405'!B17</f>
        <v>0</v>
      </c>
      <c r="C17" s="35"/>
      <c r="D17" s="35"/>
      <c r="E17" s="76">
        <f>B17</f>
        <v>0</v>
      </c>
      <c r="F17" s="152"/>
    </row>
    <row r="18" spans="1:6" ht="21" x14ac:dyDescent="0.25">
      <c r="A18" s="31" t="s">
        <v>17</v>
      </c>
      <c r="B18" s="77">
        <f>'فصل پاییز 1405'!B18+'فصل زمستان1405'!B18</f>
        <v>0</v>
      </c>
      <c r="C18" s="78">
        <f>'فصل پاییز 1405'!C18+'فصل زمستان1405'!C18</f>
        <v>0</v>
      </c>
      <c r="D18" s="79">
        <f>'فصل پاییز 1405'!D18+'فصل زمستان1405'!D18</f>
        <v>0</v>
      </c>
      <c r="E18" s="76">
        <f>B18+C18+D18</f>
        <v>0</v>
      </c>
      <c r="F18" s="152"/>
    </row>
    <row r="19" spans="1:6" ht="21" x14ac:dyDescent="0.25">
      <c r="A19" s="31" t="s">
        <v>18</v>
      </c>
      <c r="B19" s="77">
        <f>'فصل پاییز 1405'!B19+'فصل زمستان1405'!B19</f>
        <v>0</v>
      </c>
      <c r="C19" s="78">
        <f>'فصل پاییز 1405'!C19+'فصل زمستان1405'!C19</f>
        <v>0</v>
      </c>
      <c r="D19" s="79">
        <f>'فصل پاییز 1405'!D19+'فصل زمستان1405'!D19</f>
        <v>0</v>
      </c>
      <c r="E19" s="76">
        <f>B19+C19+D19</f>
        <v>0</v>
      </c>
      <c r="F19" s="152"/>
    </row>
    <row r="20" spans="1:6" ht="21.75" thickBot="1" x14ac:dyDescent="0.3">
      <c r="A20" s="32" t="s">
        <v>19</v>
      </c>
      <c r="B20" s="72">
        <f>'فصل پاییز 1405'!B20+'فصل زمستان1405'!B20</f>
        <v>0</v>
      </c>
      <c r="C20" s="43">
        <f>'فصل پاییز 1405'!C20+'فصل زمستان1405'!C20</f>
        <v>0</v>
      </c>
      <c r="D20" s="73">
        <f>'فصل پاییز 1405'!D20+'فصل زمستان1405'!D20</f>
        <v>0</v>
      </c>
      <c r="E20" s="74">
        <f>B20+C20+D20</f>
        <v>0</v>
      </c>
      <c r="F20" s="153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40">
        <f>'فصل پاییز 1405'!B25+'فصل زمستان1405'!B25</f>
        <v>0</v>
      </c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40">
        <f>'فصل پاییز 1405'!B26+'فصل زمستان1405'!B26</f>
        <v>0</v>
      </c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40">
        <f>'فصل پاییز 1405'!B27+'فصل زمستان1405'!B27</f>
        <v>0</v>
      </c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40">
        <f>'فصل پاییز 1405'!B28+'فصل زمستان1405'!B28</f>
        <v>0</v>
      </c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40">
        <f>'فصل پاییز 1405'!B29+'فصل زمستان1405'!B29</f>
        <v>0</v>
      </c>
      <c r="C29" s="40" t="e">
        <f>B29/B14*100</f>
        <v>#DIV/0!</v>
      </c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9"/>
    </row>
    <row r="33" spans="1:6" ht="21" x14ac:dyDescent="0.25">
      <c r="A33" s="40" t="s">
        <v>24</v>
      </c>
      <c r="B33" s="40">
        <f>'فصل پاییز 1405'!B33+'فصل زمستان1405'!B33</f>
        <v>0</v>
      </c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40">
        <f>'فصل پاییز 1405'!B34+'فصل زمستان1405'!B34</f>
        <v>0</v>
      </c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40">
        <f>'فصل پاییز 1405'!B35+'فصل زمستان1405'!B35</f>
        <v>0</v>
      </c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31">
        <f>'فصل پاییز 1405'!B39:C39+'فصل زمستان1405'!B39:C39</f>
        <v>0</v>
      </c>
      <c r="C39" s="132"/>
      <c r="D39" s="9"/>
      <c r="E39" s="9"/>
      <c r="F39" s="9"/>
    </row>
    <row r="40" spans="1:6" ht="21" x14ac:dyDescent="0.25">
      <c r="A40" s="40" t="s">
        <v>25</v>
      </c>
      <c r="B40" s="131">
        <f>'فصل پاییز 1405'!B40:C40+'فصل زمستان1405'!B40:C40</f>
        <v>0</v>
      </c>
      <c r="C40" s="132"/>
      <c r="D40" s="9"/>
      <c r="E40" s="9"/>
      <c r="F40" s="9"/>
    </row>
    <row r="41" spans="1:6" ht="21" x14ac:dyDescent="0.25">
      <c r="A41" s="40" t="s">
        <v>26</v>
      </c>
      <c r="B41" s="131">
        <f>'فصل پاییز 1405'!B41:C41+'فصل زمستان1405'!B41:C41</f>
        <v>0</v>
      </c>
      <c r="C41" s="132"/>
      <c r="D41" s="9"/>
      <c r="E41" s="9"/>
      <c r="F41" s="9"/>
    </row>
    <row r="42" spans="1:6" ht="21" x14ac:dyDescent="0.25">
      <c r="A42" s="103"/>
      <c r="B42" s="106"/>
      <c r="C42" s="67"/>
      <c r="D42" s="9"/>
      <c r="E42" s="9"/>
      <c r="F42" s="9"/>
    </row>
    <row r="43" spans="1:6" ht="25.5" x14ac:dyDescent="0.25">
      <c r="A43" s="87" t="s">
        <v>49</v>
      </c>
      <c r="B43" s="87"/>
      <c r="C43" s="67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67"/>
      <c r="D44" s="9"/>
      <c r="E44" s="9"/>
      <c r="F44" s="9"/>
    </row>
    <row r="45" spans="1:6" ht="21" x14ac:dyDescent="0.25">
      <c r="A45" s="40" t="s">
        <v>8</v>
      </c>
      <c r="B45" s="40">
        <f>'فصل پاییز 1405'!B45+'فصل زمستان1405'!B45</f>
        <v>0</v>
      </c>
      <c r="C45" s="67"/>
      <c r="D45" s="9"/>
      <c r="E45" s="9"/>
      <c r="F45" s="9"/>
    </row>
    <row r="46" spans="1:6" ht="21" x14ac:dyDescent="0.25">
      <c r="A46" s="40" t="s">
        <v>9</v>
      </c>
      <c r="B46" s="40">
        <f>'فصل پاییز 1405'!B46+'فصل زمستان1405'!B46</f>
        <v>0</v>
      </c>
      <c r="C46" s="67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YG1CoYmJC/14X6eRoyBtI4sFonxo9UxxcNuwwa0TMP5rfgOStEDJyqG9/WOSeFROKSl0bETQSBUi4ADLsIjdWw==" saltValue="IPc58t/vj26VbIrJOBkWIQ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8"/>
  <sheetViews>
    <sheetView rightToLeft="1" zoomScale="73" zoomScaleNormal="73" workbookViewId="0">
      <selection activeCell="C3" sqref="C3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14" ht="59.25" customHeight="1" thickBot="1" x14ac:dyDescent="0.3">
      <c r="A1" s="111" t="s">
        <v>43</v>
      </c>
      <c r="B1" s="112"/>
      <c r="C1" s="112"/>
      <c r="D1" s="112"/>
      <c r="E1" s="112"/>
      <c r="F1" s="113"/>
    </row>
    <row r="2" spans="1:14" ht="20.25" thickBot="1" x14ac:dyDescent="0.3">
      <c r="A2" s="125" t="s">
        <v>0</v>
      </c>
      <c r="B2" s="126"/>
      <c r="C2" s="114"/>
      <c r="D2" s="115"/>
      <c r="E2" s="115"/>
      <c r="F2" s="116"/>
    </row>
    <row r="3" spans="1:14" ht="57.75" customHeight="1" x14ac:dyDescent="0.25">
      <c r="A3" s="127" t="s">
        <v>1</v>
      </c>
      <c r="B3" s="128"/>
      <c r="C3" s="62">
        <f>'6ماهه اول 1405'!C3+'6ماهه دوم 1405'!C3</f>
        <v>0</v>
      </c>
      <c r="D3" s="88" t="s">
        <v>2</v>
      </c>
      <c r="E3" s="89"/>
      <c r="F3" s="90"/>
    </row>
    <row r="4" spans="1:14" ht="37.5" customHeight="1" thickBot="1" x14ac:dyDescent="0.3">
      <c r="A4" s="129" t="s">
        <v>3</v>
      </c>
      <c r="B4" s="130"/>
      <c r="C4" s="19" t="e">
        <f>C9/C3*100</f>
        <v>#DIV/0!</v>
      </c>
      <c r="D4" s="91"/>
      <c r="E4" s="92"/>
      <c r="F4" s="93"/>
      <c r="N4" s="47"/>
    </row>
    <row r="5" spans="1:14" ht="60.75" customHeight="1" x14ac:dyDescent="0.25">
      <c r="A5" s="120" t="s">
        <v>4</v>
      </c>
      <c r="B5" s="121"/>
      <c r="C5" s="63">
        <f>'6ماهه اول 1405'!C5+'6ماهه دوم 1405'!C5</f>
        <v>0</v>
      </c>
      <c r="D5" s="94" t="s">
        <v>5</v>
      </c>
      <c r="E5" s="95"/>
      <c r="F5" s="96"/>
      <c r="J5" s="47"/>
    </row>
    <row r="6" spans="1:14" ht="38.25" customHeight="1" thickBot="1" x14ac:dyDescent="0.3">
      <c r="A6" s="122" t="s">
        <v>6</v>
      </c>
      <c r="B6" s="123"/>
      <c r="C6" s="20" t="e">
        <f>SUM(C10+C11+C12+C15)/C5*100</f>
        <v>#DIV/0!</v>
      </c>
      <c r="D6" s="97"/>
      <c r="E6" s="98"/>
      <c r="F6" s="99"/>
    </row>
    <row r="7" spans="1:14" ht="39" customHeight="1" thickBot="1" x14ac:dyDescent="0.3">
      <c r="A7" s="117"/>
      <c r="B7" s="118"/>
      <c r="C7" s="118"/>
      <c r="D7" s="118"/>
      <c r="E7" s="118"/>
      <c r="F7" s="119"/>
    </row>
    <row r="8" spans="1:14" ht="26.25" thickBot="1" x14ac:dyDescent="0.3">
      <c r="A8" s="21" t="s">
        <v>7</v>
      </c>
      <c r="B8" s="49" t="s">
        <v>8</v>
      </c>
      <c r="C8" s="50" t="s">
        <v>9</v>
      </c>
      <c r="D8" s="51" t="s">
        <v>10</v>
      </c>
      <c r="E8" s="52" t="s">
        <v>11</v>
      </c>
      <c r="F8" s="53" t="s">
        <v>12</v>
      </c>
    </row>
    <row r="9" spans="1:14" ht="21" x14ac:dyDescent="0.25">
      <c r="A9" s="54" t="s">
        <v>13</v>
      </c>
      <c r="B9" s="69">
        <f>'6ماهه اول 1405'!B9+'6ماهه دوم 1405'!B9</f>
        <v>0</v>
      </c>
      <c r="C9" s="70">
        <f>'6ماهه اول 1405'!C9+'6ماهه دوم 1405'!C9</f>
        <v>0</v>
      </c>
      <c r="D9" s="71">
        <f>'6ماهه اول 1405'!D9+'6ماهه دوم 1405'!D9</f>
        <v>0</v>
      </c>
      <c r="E9" s="58">
        <f>B9+C9+D9</f>
        <v>0</v>
      </c>
      <c r="F9" s="151"/>
    </row>
    <row r="10" spans="1:14" ht="21" x14ac:dyDescent="0.25">
      <c r="A10" s="55" t="s">
        <v>48</v>
      </c>
      <c r="B10" s="64">
        <f>'6ماهه اول 1405'!B10+'6ماهه دوم 1405'!B10</f>
        <v>0</v>
      </c>
      <c r="C10" s="65">
        <f>'6ماهه اول 1405'!C10+'6ماهه دوم 1405'!C10</f>
        <v>0</v>
      </c>
      <c r="D10" s="35"/>
      <c r="E10" s="46">
        <f>B10+C10</f>
        <v>0</v>
      </c>
      <c r="F10" s="152"/>
    </row>
    <row r="11" spans="1:14" ht="21" x14ac:dyDescent="0.25">
      <c r="A11" s="31" t="s">
        <v>46</v>
      </c>
      <c r="B11" s="64">
        <f>'6ماهه اول 1405'!B11+'6ماهه دوم 1405'!B11</f>
        <v>0</v>
      </c>
      <c r="C11" s="65">
        <f>'6ماهه اول 1405'!C11+'6ماهه دوم 1405'!C11</f>
        <v>0</v>
      </c>
      <c r="D11" s="35"/>
      <c r="E11" s="46">
        <f t="shared" ref="E11:E14" si="0">B11+C11</f>
        <v>0</v>
      </c>
      <c r="F11" s="152"/>
    </row>
    <row r="12" spans="1:14" ht="21" x14ac:dyDescent="0.25">
      <c r="A12" s="31" t="s">
        <v>47</v>
      </c>
      <c r="B12" s="64">
        <f>'6ماهه اول 1405'!B12+'6ماهه دوم 1405'!B12</f>
        <v>0</v>
      </c>
      <c r="C12" s="65">
        <f>'6ماهه اول 1405'!C12+'6ماهه دوم 1405'!C12</f>
        <v>0</v>
      </c>
      <c r="D12" s="35"/>
      <c r="E12" s="46">
        <f t="shared" si="0"/>
        <v>0</v>
      </c>
      <c r="F12" s="152"/>
    </row>
    <row r="13" spans="1:14" ht="21" x14ac:dyDescent="0.25">
      <c r="A13" s="31" t="s">
        <v>44</v>
      </c>
      <c r="B13" s="64">
        <f>'6ماهه اول 1405'!B13+'6ماهه دوم 1405'!B13</f>
        <v>0</v>
      </c>
      <c r="C13" s="65">
        <f>'6ماهه اول 1405'!C13+'6ماهه دوم 1405'!C13</f>
        <v>0</v>
      </c>
      <c r="D13" s="35"/>
      <c r="E13" s="46">
        <f t="shared" si="0"/>
        <v>0</v>
      </c>
      <c r="F13" s="152"/>
    </row>
    <row r="14" spans="1:14" ht="21" x14ac:dyDescent="0.25">
      <c r="A14" s="56" t="s">
        <v>45</v>
      </c>
      <c r="B14" s="64">
        <f>'6ماهه اول 1405'!B14+'6ماهه دوم 1405'!B14</f>
        <v>0</v>
      </c>
      <c r="C14" s="65">
        <f>'6ماهه اول 1405'!C14+'6ماهه دوم 1405'!C14</f>
        <v>0</v>
      </c>
      <c r="D14" s="35"/>
      <c r="E14" s="46">
        <f t="shared" si="0"/>
        <v>0</v>
      </c>
      <c r="F14" s="152"/>
    </row>
    <row r="15" spans="1:14" ht="21" x14ac:dyDescent="0.25">
      <c r="A15" s="56" t="s">
        <v>14</v>
      </c>
      <c r="B15" s="64">
        <f>'6ماهه اول 1405'!B15+'6ماهه دوم 1405'!B15</f>
        <v>0</v>
      </c>
      <c r="C15" s="65">
        <f>'6ماهه اول 1405'!C15+'6ماهه دوم 1405'!C15</f>
        <v>0</v>
      </c>
      <c r="D15" s="35"/>
      <c r="E15" s="46">
        <f>B15+C15</f>
        <v>0</v>
      </c>
      <c r="F15" s="152"/>
    </row>
    <row r="16" spans="1:14" ht="21" x14ac:dyDescent="0.25">
      <c r="A16" s="56" t="s">
        <v>15</v>
      </c>
      <c r="B16" s="64">
        <f>'6ماهه اول 1405'!B16+'6ماهه دوم 1405'!B16</f>
        <v>0</v>
      </c>
      <c r="C16" s="35"/>
      <c r="D16" s="35"/>
      <c r="E16" s="46">
        <f>B16</f>
        <v>0</v>
      </c>
      <c r="F16" s="152"/>
    </row>
    <row r="17" spans="1:6" ht="21" x14ac:dyDescent="0.25">
      <c r="A17" s="56" t="s">
        <v>16</v>
      </c>
      <c r="B17" s="64">
        <f>'6ماهه اول 1405'!B17+'6ماهه دوم 1405'!B17</f>
        <v>0</v>
      </c>
      <c r="C17" s="35"/>
      <c r="D17" s="35"/>
      <c r="E17" s="46">
        <f>B17</f>
        <v>0</v>
      </c>
      <c r="F17" s="152"/>
    </row>
    <row r="18" spans="1:6" ht="21" x14ac:dyDescent="0.25">
      <c r="A18" s="31" t="s">
        <v>17</v>
      </c>
      <c r="B18" s="64">
        <f>'6ماهه اول 1405'!B18+'6ماهه دوم 1405'!B18</f>
        <v>0</v>
      </c>
      <c r="C18" s="65">
        <f>'6ماهه اول 1405'!C18+'6ماهه دوم 1405'!C18</f>
        <v>0</v>
      </c>
      <c r="D18" s="66">
        <f>'6ماهه اول 1405'!D18+'6ماهه دوم 1405'!D18</f>
        <v>0</v>
      </c>
      <c r="E18" s="46">
        <f>B18+C18+D18</f>
        <v>0</v>
      </c>
      <c r="F18" s="152"/>
    </row>
    <row r="19" spans="1:6" ht="21" x14ac:dyDescent="0.25">
      <c r="A19" s="31" t="s">
        <v>18</v>
      </c>
      <c r="B19" s="64">
        <f>'6ماهه اول 1405'!B19+'6ماهه دوم 1405'!B19</f>
        <v>0</v>
      </c>
      <c r="C19" s="65">
        <f>'6ماهه اول 1405'!C19+'6ماهه دوم 1405'!C19</f>
        <v>0</v>
      </c>
      <c r="D19" s="66">
        <f>'6ماهه اول 1405'!D19+'6ماهه دوم 1405'!D19</f>
        <v>0</v>
      </c>
      <c r="E19" s="46">
        <f>B19+C19+D19</f>
        <v>0</v>
      </c>
      <c r="F19" s="152"/>
    </row>
    <row r="20" spans="1:6" ht="21.75" thickBot="1" x14ac:dyDescent="0.3">
      <c r="A20" s="32" t="s">
        <v>19</v>
      </c>
      <c r="B20" s="57">
        <f>'6ماهه اول 1405'!B20+'6ماهه دوم 1405'!B20</f>
        <v>0</v>
      </c>
      <c r="C20" s="61">
        <f>'6ماهه اول 1405'!C20+'6ماهه دوم 1405'!C20</f>
        <v>0</v>
      </c>
      <c r="D20" s="68">
        <f>'6ماهه اول 1405'!D20+'6ماهه دوم 1405'!D20</f>
        <v>0</v>
      </c>
      <c r="E20" s="45">
        <f>B20+C20+D20</f>
        <v>0</v>
      </c>
      <c r="F20" s="153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40">
        <f>'6ماهه اول 1405'!B25+'6ماهه دوم 1405'!B25</f>
        <v>0</v>
      </c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40">
        <f>'6ماهه اول 1405'!B26+'6ماهه دوم 1405'!B26</f>
        <v>0</v>
      </c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40">
        <f>'6ماهه اول 1405'!B27+'6ماهه دوم 1405'!B27</f>
        <v>0</v>
      </c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40">
        <f>'6ماهه اول 1405'!B28+'6ماهه دوم 1405'!B28</f>
        <v>0</v>
      </c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40">
        <f>'6ماهه اول 1405'!B29+'6ماهه دوم 1405'!B29</f>
        <v>0</v>
      </c>
      <c r="C29" s="40" t="e">
        <f>B29/B14*100</f>
        <v>#DIV/0!</v>
      </c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9"/>
    </row>
    <row r="33" spans="1:6" ht="21" x14ac:dyDescent="0.25">
      <c r="A33" s="40" t="s">
        <v>24</v>
      </c>
      <c r="B33" s="40">
        <f>'6ماهه اول 1405'!B33+'6ماهه دوم 1405'!B33</f>
        <v>0</v>
      </c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40">
        <f>'6ماهه اول 1405'!B34+'6ماهه دوم 1405'!B34</f>
        <v>0</v>
      </c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40">
        <f>'6ماهه اول 1405'!B35+'6ماهه دوم 1405'!B35</f>
        <v>0</v>
      </c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31">
        <f>'6ماهه اول 1405'!B39:C39+'6ماهه دوم 1405'!B39:C39</f>
        <v>0</v>
      </c>
      <c r="C39" s="132"/>
      <c r="D39" s="9"/>
      <c r="E39" s="9"/>
      <c r="F39" s="9"/>
    </row>
    <row r="40" spans="1:6" ht="21" x14ac:dyDescent="0.25">
      <c r="A40" s="40" t="s">
        <v>25</v>
      </c>
      <c r="B40" s="131">
        <f>'6ماهه اول 1405'!B40:C40+'6ماهه دوم 1405'!B40:C40</f>
        <v>0</v>
      </c>
      <c r="C40" s="132"/>
      <c r="D40" s="9"/>
      <c r="E40" s="9"/>
      <c r="F40" s="9"/>
    </row>
    <row r="41" spans="1:6" ht="21" x14ac:dyDescent="0.25">
      <c r="A41" s="40" t="s">
        <v>26</v>
      </c>
      <c r="B41" s="131">
        <f>'6ماهه اول 1405'!B41:C41+'6ماهه دوم 1405'!B41:C41</f>
        <v>0</v>
      </c>
      <c r="C41" s="132"/>
      <c r="D41" s="9"/>
      <c r="E41" s="9"/>
      <c r="F41" s="9"/>
    </row>
    <row r="42" spans="1:6" ht="21" x14ac:dyDescent="0.25">
      <c r="A42" s="103"/>
      <c r="B42" s="106"/>
      <c r="C42" s="67"/>
      <c r="D42" s="9"/>
      <c r="E42" s="9"/>
      <c r="F42" s="9"/>
    </row>
    <row r="43" spans="1:6" ht="25.5" x14ac:dyDescent="0.25">
      <c r="A43" s="87" t="s">
        <v>49</v>
      </c>
      <c r="B43" s="87"/>
      <c r="C43" s="67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67"/>
      <c r="D44" s="9"/>
      <c r="E44" s="9"/>
      <c r="F44" s="9"/>
    </row>
    <row r="45" spans="1:6" ht="21" x14ac:dyDescent="0.25">
      <c r="A45" s="40" t="s">
        <v>8</v>
      </c>
      <c r="B45" s="40">
        <f>'6ماهه اول 1405'!B45+'6ماهه دوم 1405'!B45</f>
        <v>0</v>
      </c>
      <c r="C45" s="67"/>
      <c r="D45" s="9"/>
      <c r="E45" s="9"/>
      <c r="F45" s="9"/>
    </row>
    <row r="46" spans="1:6" ht="21" x14ac:dyDescent="0.25">
      <c r="A46" s="40" t="s">
        <v>9</v>
      </c>
      <c r="B46" s="40">
        <f>'6ماهه اول 1405'!B46+'6ماهه دوم 1405'!B46</f>
        <v>0</v>
      </c>
      <c r="C46" s="67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HJSAQ1UdS0UXqW4em+BGezx9b/fDwnCzImFMTqNsKP25gHRZN85E6IyluF1R+GJYX8RmKoBH6iGjei4BTe8uGQ==" saltValue="dn6voOeqqNVmzudp7ocWRQ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8"/>
  <sheetViews>
    <sheetView rightToLeft="1" zoomScale="73" zoomScaleNormal="73" workbookViewId="0">
      <selection activeCell="D45" sqref="D45"/>
    </sheetView>
  </sheetViews>
  <sheetFormatPr defaultRowHeight="15" x14ac:dyDescent="0.25"/>
  <cols>
    <col min="1" max="1" width="47.85546875" customWidth="1"/>
    <col min="2" max="2" width="27.7109375" customWidth="1"/>
    <col min="3" max="3" width="32.85546875" customWidth="1"/>
    <col min="4" max="4" width="26.42578125" customWidth="1"/>
    <col min="5" max="5" width="14.85546875" customWidth="1"/>
    <col min="6" max="6" width="30.42578125" customWidth="1"/>
  </cols>
  <sheetData>
    <row r="1" spans="1:6" ht="59.25" customHeight="1" thickBot="1" x14ac:dyDescent="0.3">
      <c r="A1" s="111" t="s">
        <v>55</v>
      </c>
      <c r="B1" s="112"/>
      <c r="C1" s="112"/>
      <c r="D1" s="112"/>
      <c r="E1" s="112"/>
      <c r="F1" s="113"/>
    </row>
    <row r="2" spans="1:6" ht="20.25" thickBot="1" x14ac:dyDescent="0.3">
      <c r="A2" s="125" t="s">
        <v>0</v>
      </c>
      <c r="B2" s="126"/>
      <c r="C2" s="114"/>
      <c r="D2" s="115"/>
      <c r="E2" s="115"/>
      <c r="F2" s="116"/>
    </row>
    <row r="3" spans="1:6" ht="57.75" customHeight="1" x14ac:dyDescent="0.25">
      <c r="A3" s="127" t="s">
        <v>1</v>
      </c>
      <c r="B3" s="128"/>
      <c r="C3" s="16"/>
      <c r="D3" s="88" t="s">
        <v>2</v>
      </c>
      <c r="E3" s="89"/>
      <c r="F3" s="90"/>
    </row>
    <row r="4" spans="1:6" ht="37.5" customHeight="1" thickBot="1" x14ac:dyDescent="0.3">
      <c r="A4" s="129" t="s">
        <v>3</v>
      </c>
      <c r="B4" s="130"/>
      <c r="C4" s="19" t="e">
        <f>C9/C3*100</f>
        <v>#DIV/0!</v>
      </c>
      <c r="D4" s="91"/>
      <c r="E4" s="92"/>
      <c r="F4" s="93"/>
    </row>
    <row r="5" spans="1:6" ht="60.75" customHeight="1" x14ac:dyDescent="0.25">
      <c r="A5" s="120" t="s">
        <v>4</v>
      </c>
      <c r="B5" s="121"/>
      <c r="C5" s="17"/>
      <c r="D5" s="94" t="s">
        <v>5</v>
      </c>
      <c r="E5" s="95"/>
      <c r="F5" s="96"/>
    </row>
    <row r="6" spans="1:6" ht="38.25" customHeight="1" thickBot="1" x14ac:dyDescent="0.3">
      <c r="A6" s="122" t="s">
        <v>6</v>
      </c>
      <c r="B6" s="123"/>
      <c r="C6" s="20" t="e">
        <f>SUM(C10+C11+C12+C15)/C5*100</f>
        <v>#DIV/0!</v>
      </c>
      <c r="D6" s="97"/>
      <c r="E6" s="98"/>
      <c r="F6" s="99"/>
    </row>
    <row r="7" spans="1:6" ht="39" customHeight="1" thickBot="1" x14ac:dyDescent="0.3">
      <c r="A7" s="117"/>
      <c r="B7" s="118"/>
      <c r="C7" s="118"/>
      <c r="D7" s="118"/>
      <c r="E7" s="118"/>
      <c r="F7" s="119"/>
    </row>
    <row r="8" spans="1:6" ht="25.5" x14ac:dyDescent="0.25">
      <c r="A8" s="21" t="s">
        <v>7</v>
      </c>
      <c r="B8" s="22" t="s">
        <v>8</v>
      </c>
      <c r="C8" s="23" t="s">
        <v>9</v>
      </c>
      <c r="D8" s="24" t="s">
        <v>10</v>
      </c>
      <c r="E8" s="25" t="s">
        <v>11</v>
      </c>
      <c r="F8" s="26" t="s">
        <v>12</v>
      </c>
    </row>
    <row r="9" spans="1:6" ht="21" x14ac:dyDescent="0.25">
      <c r="A9" s="27" t="s">
        <v>13</v>
      </c>
      <c r="B9" s="1"/>
      <c r="C9" s="13"/>
      <c r="D9" s="2"/>
      <c r="E9" s="46">
        <f>B9+C9+D9</f>
        <v>0</v>
      </c>
      <c r="F9" s="11"/>
    </row>
    <row r="10" spans="1:6" ht="21" x14ac:dyDescent="0.25">
      <c r="A10" s="28" t="s">
        <v>48</v>
      </c>
      <c r="B10" s="1"/>
      <c r="C10" s="13"/>
      <c r="D10" s="35"/>
      <c r="E10" s="46">
        <f>B10+C10</f>
        <v>0</v>
      </c>
      <c r="F10" s="11"/>
    </row>
    <row r="11" spans="1:6" ht="21" x14ac:dyDescent="0.25">
      <c r="A11" s="29" t="s">
        <v>46</v>
      </c>
      <c r="B11" s="1"/>
      <c r="C11" s="13"/>
      <c r="D11" s="35"/>
      <c r="E11" s="46">
        <f t="shared" ref="E11:E14" si="0">B11+C11</f>
        <v>0</v>
      </c>
      <c r="F11" s="11"/>
    </row>
    <row r="12" spans="1:6" ht="21" x14ac:dyDescent="0.25">
      <c r="A12" s="29" t="s">
        <v>47</v>
      </c>
      <c r="B12" s="1"/>
      <c r="C12" s="13"/>
      <c r="D12" s="35"/>
      <c r="E12" s="46">
        <f t="shared" si="0"/>
        <v>0</v>
      </c>
      <c r="F12" s="11"/>
    </row>
    <row r="13" spans="1:6" ht="21" x14ac:dyDescent="0.25">
      <c r="A13" s="29" t="s">
        <v>44</v>
      </c>
      <c r="B13" s="1"/>
      <c r="C13" s="13"/>
      <c r="D13" s="35"/>
      <c r="E13" s="46">
        <f t="shared" si="0"/>
        <v>0</v>
      </c>
      <c r="F13" s="11"/>
    </row>
    <row r="14" spans="1:6" ht="21" x14ac:dyDescent="0.25">
      <c r="A14" s="30" t="s">
        <v>45</v>
      </c>
      <c r="B14" s="1"/>
      <c r="C14" s="13"/>
      <c r="D14" s="35"/>
      <c r="E14" s="46">
        <f t="shared" si="0"/>
        <v>0</v>
      </c>
      <c r="F14" s="11"/>
    </row>
    <row r="15" spans="1:6" ht="21" x14ac:dyDescent="0.25">
      <c r="A15" s="30" t="s">
        <v>14</v>
      </c>
      <c r="B15" s="1"/>
      <c r="C15" s="13"/>
      <c r="D15" s="35"/>
      <c r="E15" s="46">
        <f>B15+C15</f>
        <v>0</v>
      </c>
      <c r="F15" s="11"/>
    </row>
    <row r="16" spans="1:6" ht="21" x14ac:dyDescent="0.25">
      <c r="A16" s="30" t="s">
        <v>15</v>
      </c>
      <c r="B16" s="1"/>
      <c r="C16" s="33"/>
      <c r="D16" s="35"/>
      <c r="E16" s="46">
        <f>B16</f>
        <v>0</v>
      </c>
      <c r="F16" s="11"/>
    </row>
    <row r="17" spans="1:6" ht="21" x14ac:dyDescent="0.25">
      <c r="A17" s="30" t="s">
        <v>16</v>
      </c>
      <c r="B17" s="3"/>
      <c r="C17" s="34"/>
      <c r="D17" s="36"/>
      <c r="E17" s="46">
        <f>B17</f>
        <v>0</v>
      </c>
      <c r="F17" s="11"/>
    </row>
    <row r="18" spans="1:6" ht="21" x14ac:dyDescent="0.55000000000000004">
      <c r="A18" s="29" t="s">
        <v>17</v>
      </c>
      <c r="B18" s="4"/>
      <c r="C18" s="14"/>
      <c r="D18" s="5"/>
      <c r="E18" s="46">
        <f>B18+C18+D18</f>
        <v>0</v>
      </c>
      <c r="F18" s="11"/>
    </row>
    <row r="19" spans="1:6" ht="21" x14ac:dyDescent="0.55000000000000004">
      <c r="A19" s="31" t="s">
        <v>18</v>
      </c>
      <c r="B19" s="3"/>
      <c r="C19" s="15"/>
      <c r="D19" s="6"/>
      <c r="E19" s="46">
        <f>B19+C19+D19</f>
        <v>0</v>
      </c>
      <c r="F19" s="11"/>
    </row>
    <row r="20" spans="1:6" ht="21.75" thickBot="1" x14ac:dyDescent="0.3">
      <c r="A20" s="32" t="s">
        <v>19</v>
      </c>
      <c r="B20" s="42">
        <f>B9+B10+B11+B12+B13+B14+B15+B16+B17+B18+B19</f>
        <v>0</v>
      </c>
      <c r="C20" s="43">
        <f>C9+C10+C11+C12+C13+C14+C15+C18+C19</f>
        <v>0</v>
      </c>
      <c r="D20" s="44">
        <f>D9+D18+D19</f>
        <v>0</v>
      </c>
      <c r="E20" s="45">
        <f>B20+C20+D20</f>
        <v>0</v>
      </c>
      <c r="F20" s="12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10"/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10"/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10"/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10"/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10"/>
      <c r="C29" s="40" t="e">
        <f>B29/B14*100</f>
        <v>#DIV/0!</v>
      </c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150"/>
    </row>
    <row r="33" spans="1:6" ht="21" x14ac:dyDescent="0.25">
      <c r="A33" s="40" t="s">
        <v>24</v>
      </c>
      <c r="B33" s="10"/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10"/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10"/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09"/>
      <c r="C39" s="110"/>
      <c r="D39" s="9"/>
      <c r="E39" s="9"/>
      <c r="F39" s="9"/>
    </row>
    <row r="40" spans="1:6" ht="21" x14ac:dyDescent="0.25">
      <c r="A40" s="40" t="s">
        <v>25</v>
      </c>
      <c r="B40" s="109"/>
      <c r="C40" s="110"/>
      <c r="D40" s="9"/>
      <c r="E40" s="9"/>
      <c r="F40" s="9"/>
    </row>
    <row r="41" spans="1:6" ht="21" x14ac:dyDescent="0.25">
      <c r="A41" s="40" t="s">
        <v>26</v>
      </c>
      <c r="B41" s="109"/>
      <c r="C41" s="110"/>
      <c r="D41" s="9"/>
      <c r="E41" s="9"/>
      <c r="F41" s="9"/>
    </row>
    <row r="42" spans="1:6" ht="21" x14ac:dyDescent="0.25">
      <c r="A42" s="103"/>
      <c r="B42" s="106"/>
      <c r="C42" s="8"/>
      <c r="D42" s="9"/>
      <c r="E42" s="9"/>
      <c r="F42" s="9"/>
    </row>
    <row r="43" spans="1:6" ht="25.5" x14ac:dyDescent="0.25">
      <c r="A43" s="87" t="s">
        <v>49</v>
      </c>
      <c r="B43" s="87"/>
      <c r="C43" s="8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8"/>
      <c r="D44" s="9"/>
      <c r="E44" s="9"/>
      <c r="F44" s="9"/>
    </row>
    <row r="45" spans="1:6" ht="21" x14ac:dyDescent="0.25">
      <c r="A45" s="40" t="s">
        <v>8</v>
      </c>
      <c r="B45" s="10"/>
      <c r="C45" s="8"/>
      <c r="D45" s="9"/>
      <c r="E45" s="9"/>
      <c r="F45" s="9"/>
    </row>
    <row r="46" spans="1:6" ht="21" x14ac:dyDescent="0.25">
      <c r="A46" s="40" t="s">
        <v>9</v>
      </c>
      <c r="B46" s="10"/>
      <c r="C46" s="8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awAcxybN4sHJjPHVTUJdqbSnwrEwb7taFEV1/qkVLenygYHDcvaTmlmZfTFOtE96aKOnnCV7u2P5bnio2Jo57g==" saltValue="qzbn4B/FiAy7jwCK5JxVHQ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21:F21"/>
    <mergeCell ref="A7:F7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8"/>
  <sheetViews>
    <sheetView rightToLeft="1" zoomScale="73" zoomScaleNormal="73" workbookViewId="0">
      <selection activeCell="C4" sqref="C4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9" ht="59.25" customHeight="1" thickBot="1" x14ac:dyDescent="0.3">
      <c r="A1" s="111" t="s">
        <v>56</v>
      </c>
      <c r="B1" s="112"/>
      <c r="C1" s="112"/>
      <c r="D1" s="112"/>
      <c r="E1" s="112"/>
      <c r="F1" s="113"/>
      <c r="I1" s="47"/>
    </row>
    <row r="2" spans="1:9" ht="20.25" thickBot="1" x14ac:dyDescent="0.3">
      <c r="A2" s="125" t="s">
        <v>0</v>
      </c>
      <c r="B2" s="126"/>
      <c r="C2" s="114"/>
      <c r="D2" s="115"/>
      <c r="E2" s="115"/>
      <c r="F2" s="116"/>
      <c r="I2" s="47"/>
    </row>
    <row r="3" spans="1:9" ht="57.75" customHeight="1" x14ac:dyDescent="0.25">
      <c r="A3" s="127" t="s">
        <v>1</v>
      </c>
      <c r="B3" s="128"/>
      <c r="C3" s="16"/>
      <c r="D3" s="88" t="s">
        <v>2</v>
      </c>
      <c r="E3" s="89"/>
      <c r="F3" s="90"/>
    </row>
    <row r="4" spans="1:9" ht="37.5" customHeight="1" thickBot="1" x14ac:dyDescent="0.3">
      <c r="A4" s="129" t="s">
        <v>3</v>
      </c>
      <c r="B4" s="130"/>
      <c r="C4" s="19" t="e">
        <f>C9/C3*100</f>
        <v>#DIV/0!</v>
      </c>
      <c r="D4" s="91"/>
      <c r="E4" s="92"/>
      <c r="F4" s="93"/>
    </row>
    <row r="5" spans="1:9" ht="60.75" customHeight="1" x14ac:dyDescent="0.25">
      <c r="A5" s="120" t="s">
        <v>4</v>
      </c>
      <c r="B5" s="121"/>
      <c r="C5" s="17"/>
      <c r="D5" s="94" t="s">
        <v>5</v>
      </c>
      <c r="E5" s="95"/>
      <c r="F5" s="96"/>
    </row>
    <row r="6" spans="1:9" ht="38.25" customHeight="1" thickBot="1" x14ac:dyDescent="0.3">
      <c r="A6" s="122" t="s">
        <v>6</v>
      </c>
      <c r="B6" s="123"/>
      <c r="C6" s="20" t="e">
        <f>SUM(C10+C11+C12+C15)/C5*100</f>
        <v>#DIV/0!</v>
      </c>
      <c r="D6" s="97"/>
      <c r="E6" s="98"/>
      <c r="F6" s="99"/>
    </row>
    <row r="7" spans="1:9" ht="39" customHeight="1" thickBot="1" x14ac:dyDescent="0.3">
      <c r="A7" s="117"/>
      <c r="B7" s="118"/>
      <c r="C7" s="118"/>
      <c r="D7" s="118"/>
      <c r="E7" s="118"/>
      <c r="F7" s="119"/>
    </row>
    <row r="8" spans="1:9" ht="25.5" x14ac:dyDescent="0.25">
      <c r="A8" s="21" t="s">
        <v>7</v>
      </c>
      <c r="B8" s="22" t="s">
        <v>8</v>
      </c>
      <c r="C8" s="23" t="s">
        <v>9</v>
      </c>
      <c r="D8" s="24" t="s">
        <v>10</v>
      </c>
      <c r="E8" s="25" t="s">
        <v>11</v>
      </c>
      <c r="F8" s="26" t="s">
        <v>12</v>
      </c>
    </row>
    <row r="9" spans="1:9" ht="21" x14ac:dyDescent="0.25">
      <c r="A9" s="27" t="s">
        <v>13</v>
      </c>
      <c r="B9" s="1"/>
      <c r="C9" s="13"/>
      <c r="D9" s="2"/>
      <c r="E9" s="46">
        <f>B9+C9+D9</f>
        <v>0</v>
      </c>
      <c r="F9" s="11"/>
    </row>
    <row r="10" spans="1:9" ht="21" x14ac:dyDescent="0.25">
      <c r="A10" s="28" t="s">
        <v>48</v>
      </c>
      <c r="B10" s="1"/>
      <c r="C10" s="13"/>
      <c r="D10" s="35"/>
      <c r="E10" s="46">
        <f>B10+C10</f>
        <v>0</v>
      </c>
      <c r="F10" s="11"/>
    </row>
    <row r="11" spans="1:9" ht="21" x14ac:dyDescent="0.25">
      <c r="A11" s="29" t="s">
        <v>46</v>
      </c>
      <c r="B11" s="1"/>
      <c r="C11" s="13"/>
      <c r="D11" s="35"/>
      <c r="E11" s="46">
        <f t="shared" ref="E11:E14" si="0">B11+C11</f>
        <v>0</v>
      </c>
      <c r="F11" s="11"/>
    </row>
    <row r="12" spans="1:9" ht="21" x14ac:dyDescent="0.25">
      <c r="A12" s="29" t="s">
        <v>47</v>
      </c>
      <c r="B12" s="1"/>
      <c r="C12" s="13"/>
      <c r="D12" s="35"/>
      <c r="E12" s="46">
        <f t="shared" si="0"/>
        <v>0</v>
      </c>
      <c r="F12" s="11"/>
    </row>
    <row r="13" spans="1:9" ht="21" x14ac:dyDescent="0.25">
      <c r="A13" s="29" t="s">
        <v>44</v>
      </c>
      <c r="B13" s="1"/>
      <c r="C13" s="13"/>
      <c r="D13" s="35"/>
      <c r="E13" s="46">
        <f t="shared" si="0"/>
        <v>0</v>
      </c>
      <c r="F13" s="11"/>
    </row>
    <row r="14" spans="1:9" ht="21" x14ac:dyDescent="0.25">
      <c r="A14" s="30" t="s">
        <v>45</v>
      </c>
      <c r="B14" s="1"/>
      <c r="C14" s="13"/>
      <c r="D14" s="35"/>
      <c r="E14" s="46">
        <f t="shared" si="0"/>
        <v>0</v>
      </c>
      <c r="F14" s="11"/>
    </row>
    <row r="15" spans="1:9" ht="21" x14ac:dyDescent="0.25">
      <c r="A15" s="30" t="s">
        <v>14</v>
      </c>
      <c r="B15" s="1"/>
      <c r="C15" s="13"/>
      <c r="D15" s="35"/>
      <c r="E15" s="46">
        <f>B15+C15</f>
        <v>0</v>
      </c>
      <c r="F15" s="11"/>
    </row>
    <row r="16" spans="1:9" ht="21" x14ac:dyDescent="0.25">
      <c r="A16" s="30" t="s">
        <v>15</v>
      </c>
      <c r="B16" s="1"/>
      <c r="C16" s="33"/>
      <c r="D16" s="35"/>
      <c r="E16" s="46">
        <f>B16</f>
        <v>0</v>
      </c>
      <c r="F16" s="11"/>
    </row>
    <row r="17" spans="1:6" ht="21" x14ac:dyDescent="0.25">
      <c r="A17" s="30" t="s">
        <v>16</v>
      </c>
      <c r="B17" s="3"/>
      <c r="C17" s="34"/>
      <c r="D17" s="36"/>
      <c r="E17" s="46">
        <f>B17</f>
        <v>0</v>
      </c>
      <c r="F17" s="11"/>
    </row>
    <row r="18" spans="1:6" ht="21" x14ac:dyDescent="0.55000000000000004">
      <c r="A18" s="29" t="s">
        <v>17</v>
      </c>
      <c r="B18" s="4"/>
      <c r="C18" s="14"/>
      <c r="D18" s="5"/>
      <c r="E18" s="46">
        <f>B18+C18+D18</f>
        <v>0</v>
      </c>
      <c r="F18" s="11"/>
    </row>
    <row r="19" spans="1:6" ht="21" x14ac:dyDescent="0.55000000000000004">
      <c r="A19" s="31" t="s">
        <v>18</v>
      </c>
      <c r="B19" s="3"/>
      <c r="C19" s="15"/>
      <c r="D19" s="6"/>
      <c r="E19" s="46">
        <f>B19+C19+D19</f>
        <v>0</v>
      </c>
      <c r="F19" s="11"/>
    </row>
    <row r="20" spans="1:6" ht="21.75" thickBot="1" x14ac:dyDescent="0.3">
      <c r="A20" s="32" t="s">
        <v>19</v>
      </c>
      <c r="B20" s="42">
        <f>B9+B10+B11+B12+B13+B14+B15+B16+B17+B18+B19</f>
        <v>0</v>
      </c>
      <c r="C20" s="43">
        <f>C9+C10+C11+C12+C13+C14+C15+C18+C19</f>
        <v>0</v>
      </c>
      <c r="D20" s="44">
        <f>D9+D18+D19</f>
        <v>0</v>
      </c>
      <c r="E20" s="45">
        <f>B20+C20+D20</f>
        <v>0</v>
      </c>
      <c r="F20" s="12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10"/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10"/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10"/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10"/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10"/>
      <c r="C29" s="40" t="e">
        <f>B29/B14*100</f>
        <v>#DIV/0!</v>
      </c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150"/>
    </row>
    <row r="33" spans="1:6" ht="21" x14ac:dyDescent="0.25">
      <c r="A33" s="40" t="s">
        <v>24</v>
      </c>
      <c r="B33" s="10"/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10"/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10"/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09"/>
      <c r="C39" s="110"/>
      <c r="D39" s="9"/>
      <c r="E39" s="9"/>
      <c r="F39" s="9"/>
    </row>
    <row r="40" spans="1:6" ht="21" x14ac:dyDescent="0.25">
      <c r="A40" s="40" t="s">
        <v>25</v>
      </c>
      <c r="B40" s="109"/>
      <c r="C40" s="110"/>
      <c r="D40" s="9"/>
      <c r="E40" s="9"/>
      <c r="F40" s="9"/>
    </row>
    <row r="41" spans="1:6" ht="21" x14ac:dyDescent="0.25">
      <c r="A41" s="40" t="s">
        <v>26</v>
      </c>
      <c r="B41" s="109"/>
      <c r="C41" s="110"/>
      <c r="D41" s="9"/>
      <c r="E41" s="9"/>
      <c r="F41" s="9"/>
    </row>
    <row r="42" spans="1:6" ht="21" x14ac:dyDescent="0.25">
      <c r="A42" s="103"/>
      <c r="B42" s="106"/>
      <c r="C42" s="8"/>
      <c r="D42" s="9"/>
      <c r="E42" s="9"/>
      <c r="F42" s="9"/>
    </row>
    <row r="43" spans="1:6" ht="25.5" x14ac:dyDescent="0.25">
      <c r="A43" s="87" t="s">
        <v>49</v>
      </c>
      <c r="B43" s="87"/>
      <c r="C43" s="8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8"/>
      <c r="D44" s="9"/>
      <c r="E44" s="9"/>
      <c r="F44" s="9"/>
    </row>
    <row r="45" spans="1:6" ht="21" x14ac:dyDescent="0.25">
      <c r="A45" s="40" t="s">
        <v>8</v>
      </c>
      <c r="B45" s="10"/>
      <c r="C45" s="8"/>
      <c r="D45" s="9"/>
      <c r="E45" s="9"/>
      <c r="F45" s="9"/>
    </row>
    <row r="46" spans="1:6" ht="21" x14ac:dyDescent="0.25">
      <c r="A46" s="40" t="s">
        <v>9</v>
      </c>
      <c r="B46" s="10"/>
      <c r="C46" s="8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Ss+VRH4QRW2kjgVZVZahFy4hCzK5eJade3OZq2ud/szJ7/n3iJ7A/N7yfdLFNLyxAlmb5TDfDcf/lzz0CF4+dw==" saltValue="CGfWb1ToJ8FKY5UU8vlCuA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8"/>
  <sheetViews>
    <sheetView rightToLeft="1" zoomScale="73" zoomScaleNormal="73" workbookViewId="0">
      <selection activeCell="C6" sqref="C6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14" ht="59.25" customHeight="1" thickBot="1" x14ac:dyDescent="0.3">
      <c r="A1" s="111" t="s">
        <v>32</v>
      </c>
      <c r="B1" s="112"/>
      <c r="C1" s="112"/>
      <c r="D1" s="112"/>
      <c r="E1" s="112"/>
      <c r="F1" s="113"/>
    </row>
    <row r="2" spans="1:14" ht="20.25" thickBot="1" x14ac:dyDescent="0.3">
      <c r="A2" s="133" t="s">
        <v>0</v>
      </c>
      <c r="B2" s="134"/>
      <c r="C2" s="135"/>
      <c r="D2" s="136"/>
      <c r="E2" s="136"/>
      <c r="F2" s="137"/>
    </row>
    <row r="3" spans="1:14" ht="57.75" customHeight="1" x14ac:dyDescent="0.25">
      <c r="A3" s="127" t="s">
        <v>1</v>
      </c>
      <c r="B3" s="128"/>
      <c r="C3" s="62">
        <f>'فروردین 1405'!C3+اردیبهشت1405!C3+'خرداد 1405'!C3</f>
        <v>0</v>
      </c>
      <c r="D3" s="88" t="s">
        <v>2</v>
      </c>
      <c r="E3" s="89"/>
      <c r="F3" s="90"/>
    </row>
    <row r="4" spans="1:14" ht="37.5" customHeight="1" thickBot="1" x14ac:dyDescent="0.3">
      <c r="A4" s="141" t="s">
        <v>3</v>
      </c>
      <c r="B4" s="142"/>
      <c r="C4" s="48" t="e">
        <f>C9/C3*100</f>
        <v>#DIV/0!</v>
      </c>
      <c r="D4" s="138"/>
      <c r="E4" s="139"/>
      <c r="F4" s="140"/>
      <c r="N4" s="47"/>
    </row>
    <row r="5" spans="1:14" ht="60.75" customHeight="1" x14ac:dyDescent="0.25">
      <c r="A5" s="120" t="s">
        <v>4</v>
      </c>
      <c r="B5" s="121"/>
      <c r="C5" s="62">
        <f>'فروردین 1405'!C5+اردیبهشت1405!C5+'خرداد 1405'!C5</f>
        <v>0</v>
      </c>
      <c r="D5" s="94" t="s">
        <v>5</v>
      </c>
      <c r="E5" s="95"/>
      <c r="F5" s="96"/>
      <c r="J5" s="47"/>
    </row>
    <row r="6" spans="1:14" ht="38.25" customHeight="1" thickBot="1" x14ac:dyDescent="0.3">
      <c r="A6" s="122" t="s">
        <v>6</v>
      </c>
      <c r="B6" s="123"/>
      <c r="C6" s="19" t="e">
        <f>SUM(C10+C11+C12+C15)/C5*100</f>
        <v>#DIV/0!</v>
      </c>
      <c r="D6" s="97"/>
      <c r="E6" s="98"/>
      <c r="F6" s="99"/>
    </row>
    <row r="7" spans="1:14" ht="39" customHeight="1" thickBot="1" x14ac:dyDescent="0.3">
      <c r="A7" s="143"/>
      <c r="B7" s="144"/>
      <c r="C7" s="144"/>
      <c r="D7" s="144"/>
      <c r="E7" s="144"/>
      <c r="F7" s="145"/>
    </row>
    <row r="8" spans="1:14" ht="26.25" thickBot="1" x14ac:dyDescent="0.3">
      <c r="A8" s="21" t="s">
        <v>7</v>
      </c>
      <c r="B8" s="49" t="s">
        <v>8</v>
      </c>
      <c r="C8" s="50" t="s">
        <v>9</v>
      </c>
      <c r="D8" s="51" t="s">
        <v>10</v>
      </c>
      <c r="E8" s="52" t="s">
        <v>11</v>
      </c>
      <c r="F8" s="53" t="s">
        <v>12</v>
      </c>
    </row>
    <row r="9" spans="1:14" ht="21" x14ac:dyDescent="0.25">
      <c r="A9" s="54" t="s">
        <v>13</v>
      </c>
      <c r="B9" s="69">
        <f>'فروردین 1405'!B9+اردیبهشت1405!B9+'خرداد 1405'!B9</f>
        <v>0</v>
      </c>
      <c r="C9" s="81">
        <f>'فروردین 1405'!C9+اردیبهشت1405!C9+'خرداد 1405'!C9</f>
        <v>0</v>
      </c>
      <c r="D9" s="83">
        <f>'فروردین 1405'!D9+اردیبهشت1405!D9+'خرداد 1405'!D9</f>
        <v>0</v>
      </c>
      <c r="E9" s="58">
        <f>B9+C9+D9</f>
        <v>0</v>
      </c>
      <c r="F9" s="151"/>
    </row>
    <row r="10" spans="1:14" ht="21" x14ac:dyDescent="0.25">
      <c r="A10" s="55" t="s">
        <v>48</v>
      </c>
      <c r="B10" s="64">
        <f>'فروردین 1405'!B10+اردیبهشت1405!B10+'خرداد 1405'!B10</f>
        <v>0</v>
      </c>
      <c r="C10" s="82">
        <f>'فروردین 1405'!C10+اردیبهشت1405!C10+'خرداد 1405'!C10</f>
        <v>0</v>
      </c>
      <c r="D10" s="35"/>
      <c r="E10" s="46">
        <f>B10+C10</f>
        <v>0</v>
      </c>
      <c r="F10" s="152"/>
    </row>
    <row r="11" spans="1:14" ht="21" x14ac:dyDescent="0.25">
      <c r="A11" s="31" t="s">
        <v>46</v>
      </c>
      <c r="B11" s="64">
        <f>'فروردین 1405'!B11+اردیبهشت1405!B11+'خرداد 1405'!B11</f>
        <v>0</v>
      </c>
      <c r="C11" s="82">
        <f>'فروردین 1405'!C11+اردیبهشت1405!C11+'خرداد 1405'!C11</f>
        <v>0</v>
      </c>
      <c r="D11" s="35"/>
      <c r="E11" s="46">
        <f t="shared" ref="E11:E14" si="0">B11+C11</f>
        <v>0</v>
      </c>
      <c r="F11" s="152"/>
    </row>
    <row r="12" spans="1:14" ht="21" x14ac:dyDescent="0.25">
      <c r="A12" s="31" t="s">
        <v>47</v>
      </c>
      <c r="B12" s="64">
        <f>'فروردین 1405'!B12+اردیبهشت1405!B12+'خرداد 1405'!B12</f>
        <v>0</v>
      </c>
      <c r="C12" s="82">
        <f>'فروردین 1405'!C12+اردیبهشت1405!C12+'خرداد 1405'!C12</f>
        <v>0</v>
      </c>
      <c r="D12" s="35"/>
      <c r="E12" s="46">
        <f t="shared" si="0"/>
        <v>0</v>
      </c>
      <c r="F12" s="152"/>
    </row>
    <row r="13" spans="1:14" ht="21" x14ac:dyDescent="0.25">
      <c r="A13" s="31" t="s">
        <v>44</v>
      </c>
      <c r="B13" s="64">
        <f>'فروردین 1405'!B13+اردیبهشت1405!B13+'خرداد 1405'!B13</f>
        <v>0</v>
      </c>
      <c r="C13" s="82">
        <f>'فروردین 1405'!C13+اردیبهشت1405!C13+'خرداد 1405'!C13</f>
        <v>0</v>
      </c>
      <c r="D13" s="35"/>
      <c r="E13" s="46">
        <f t="shared" si="0"/>
        <v>0</v>
      </c>
      <c r="F13" s="152"/>
    </row>
    <row r="14" spans="1:14" ht="21" x14ac:dyDescent="0.25">
      <c r="A14" s="56" t="s">
        <v>45</v>
      </c>
      <c r="B14" s="64">
        <f>'فروردین 1405'!B14+اردیبهشت1405!B14+'خرداد 1405'!B14</f>
        <v>0</v>
      </c>
      <c r="C14" s="82">
        <f>'فروردین 1405'!C14+اردیبهشت1405!C14+'خرداد 1405'!C14</f>
        <v>0</v>
      </c>
      <c r="D14" s="35"/>
      <c r="E14" s="46">
        <f t="shared" si="0"/>
        <v>0</v>
      </c>
      <c r="F14" s="152"/>
    </row>
    <row r="15" spans="1:14" ht="21" x14ac:dyDescent="0.25">
      <c r="A15" s="56" t="s">
        <v>14</v>
      </c>
      <c r="B15" s="64">
        <f>'فروردین 1405'!B15+اردیبهشت1405!B15+'خرداد 1405'!B15</f>
        <v>0</v>
      </c>
      <c r="C15" s="82">
        <f>'فروردین 1405'!C15+اردیبهشت1405!C15+'خرداد 1405'!C15</f>
        <v>0</v>
      </c>
      <c r="D15" s="35"/>
      <c r="E15" s="46">
        <f>B15+C15</f>
        <v>0</v>
      </c>
      <c r="F15" s="152"/>
    </row>
    <row r="16" spans="1:14" ht="21" x14ac:dyDescent="0.25">
      <c r="A16" s="56" t="s">
        <v>15</v>
      </c>
      <c r="B16" s="64">
        <f>'فروردین 1405'!B16+اردیبهشت1405!B16+'خرداد 1405'!B16</f>
        <v>0</v>
      </c>
      <c r="C16" s="33"/>
      <c r="D16" s="35"/>
      <c r="E16" s="46">
        <f>B16</f>
        <v>0</v>
      </c>
      <c r="F16" s="152"/>
    </row>
    <row r="17" spans="1:6" ht="21" x14ac:dyDescent="0.25">
      <c r="A17" s="56" t="s">
        <v>16</v>
      </c>
      <c r="B17" s="64">
        <f>'فروردین 1405'!B17+اردیبهشت1405!B17+'خرداد 1405'!B17</f>
        <v>0</v>
      </c>
      <c r="C17" s="34"/>
      <c r="D17" s="36"/>
      <c r="E17" s="46">
        <f>B17</f>
        <v>0</v>
      </c>
      <c r="F17" s="152"/>
    </row>
    <row r="18" spans="1:6" ht="21" x14ac:dyDescent="0.55000000000000004">
      <c r="A18" s="31" t="s">
        <v>17</v>
      </c>
      <c r="B18" s="64">
        <f>'فروردین 1405'!B18+اردیبهشت1405!B18+'خرداد 1405'!B18</f>
        <v>0</v>
      </c>
      <c r="C18" s="85">
        <f>'فروردین 1405'!C18+اردیبهشت1405!C18+'خرداد 1405'!C18</f>
        <v>0</v>
      </c>
      <c r="D18" s="84">
        <f>'فروردین 1405'!D18+اردیبهشت1405!D18+'خرداد 1405'!D18</f>
        <v>0</v>
      </c>
      <c r="E18" s="46">
        <f>B18+C18+D18</f>
        <v>0</v>
      </c>
      <c r="F18" s="152"/>
    </row>
    <row r="19" spans="1:6" ht="21" x14ac:dyDescent="0.55000000000000004">
      <c r="A19" s="31" t="s">
        <v>18</v>
      </c>
      <c r="B19" s="64">
        <f>'فروردین 1405'!B19+اردیبهشت1405!B19+'خرداد 1405'!B19</f>
        <v>0</v>
      </c>
      <c r="C19" s="85">
        <f>'فروردین 1405'!C19+اردیبهشت1405!C19+'خرداد 1405'!C19</f>
        <v>0</v>
      </c>
      <c r="D19" s="84">
        <f>'فروردین 1405'!D19+اردیبهشت1405!D19+'خرداد 1405'!D19</f>
        <v>0</v>
      </c>
      <c r="E19" s="46">
        <f>B19+C19+D19</f>
        <v>0</v>
      </c>
      <c r="F19" s="152"/>
    </row>
    <row r="20" spans="1:6" ht="21.75" thickBot="1" x14ac:dyDescent="0.3">
      <c r="A20" s="32" t="s">
        <v>19</v>
      </c>
      <c r="B20" s="57">
        <f>'فروردین 1405'!B20+اردیبهشت1405!B20+'خرداد 1405'!B20</f>
        <v>0</v>
      </c>
      <c r="C20" s="43">
        <f>C9+C10+C11+C12+C13+C14+C15+C18+C19</f>
        <v>0</v>
      </c>
      <c r="D20" s="44">
        <f>D9+D18+D19</f>
        <v>0</v>
      </c>
      <c r="E20" s="45">
        <f>B20+C20+D20</f>
        <v>0</v>
      </c>
      <c r="F20" s="153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40">
        <f>'فروردین 1405'!B25+اردیبهشت1405!B25+'خرداد 1405'!B25</f>
        <v>0</v>
      </c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40">
        <f>'فروردین 1405'!B26+اردیبهشت1405!B26+'خرداد 1405'!B26</f>
        <v>0</v>
      </c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40">
        <f>'فروردین 1405'!B27+اردیبهشت1405!B27+'خرداد 1405'!B27</f>
        <v>0</v>
      </c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40">
        <f>'فروردین 1405'!B28+اردیبهشت1405!B28+'خرداد 1405'!B28</f>
        <v>0</v>
      </c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40">
        <f>'فروردین 1405'!B29+اردیبهشت1405!B29+'خرداد 1405'!B29</f>
        <v>0</v>
      </c>
      <c r="C29" s="40" t="e">
        <f>B29/B14*100</f>
        <v>#DIV/0!</v>
      </c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9"/>
    </row>
    <row r="33" spans="1:6" ht="21" x14ac:dyDescent="0.25">
      <c r="A33" s="40" t="s">
        <v>24</v>
      </c>
      <c r="B33" s="40">
        <f>'فروردین 1405'!B33+اردیبهشت1405!B33+'خرداد 1405'!B33</f>
        <v>0</v>
      </c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40">
        <f>'فروردین 1405'!B34+اردیبهشت1405!B34+'خرداد 1405'!B34</f>
        <v>0</v>
      </c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40">
        <f>'فروردین 1405'!B35+اردیبهشت1405!B35+'خرداد 1405'!B35</f>
        <v>0</v>
      </c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31">
        <f>'فروردین 1405'!B39:C39+اردیبهشت1405!B39+'خرداد 1405'!B39:C39</f>
        <v>0</v>
      </c>
      <c r="C39" s="132"/>
      <c r="D39" s="9"/>
      <c r="E39" s="9"/>
      <c r="F39" s="9"/>
    </row>
    <row r="40" spans="1:6" ht="21" x14ac:dyDescent="0.25">
      <c r="A40" s="40" t="s">
        <v>25</v>
      </c>
      <c r="B40" s="131">
        <f>'فروردین 1405'!B40:C40+اردیبهشت1405!B40+'خرداد 1405'!B40:C40</f>
        <v>0</v>
      </c>
      <c r="C40" s="132"/>
      <c r="D40" s="9"/>
      <c r="E40" s="9"/>
      <c r="F40" s="9"/>
    </row>
    <row r="41" spans="1:6" ht="21" x14ac:dyDescent="0.25">
      <c r="A41" s="40" t="s">
        <v>26</v>
      </c>
      <c r="B41" s="131">
        <f>'فروردین 1405'!B41:C41+اردیبهشت1405!B41+'خرداد 1405'!B41:C41</f>
        <v>0</v>
      </c>
      <c r="C41" s="132"/>
      <c r="D41" s="9"/>
      <c r="E41" s="9"/>
      <c r="F41" s="9"/>
    </row>
    <row r="42" spans="1:6" ht="21" x14ac:dyDescent="0.25">
      <c r="A42" s="103"/>
      <c r="B42" s="106"/>
      <c r="C42" s="67"/>
      <c r="D42" s="9"/>
      <c r="E42" s="9"/>
      <c r="F42" s="9"/>
    </row>
    <row r="43" spans="1:6" ht="25.5" x14ac:dyDescent="0.25">
      <c r="A43" s="87" t="s">
        <v>49</v>
      </c>
      <c r="B43" s="87"/>
      <c r="C43" s="67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67"/>
      <c r="D44" s="9"/>
      <c r="E44" s="9"/>
      <c r="F44" s="9"/>
    </row>
    <row r="45" spans="1:6" ht="21" x14ac:dyDescent="0.25">
      <c r="A45" s="40" t="s">
        <v>8</v>
      </c>
      <c r="B45" s="40">
        <f>'فروردین 1405'!B45+اردیبهشت1405!B45+'خرداد 1405'!B45</f>
        <v>0</v>
      </c>
      <c r="C45" s="67"/>
      <c r="D45" s="9"/>
      <c r="E45" s="9"/>
      <c r="F45" s="9"/>
    </row>
    <row r="46" spans="1:6" ht="21" x14ac:dyDescent="0.25">
      <c r="A46" s="40" t="s">
        <v>9</v>
      </c>
      <c r="B46" s="40">
        <f>'فروردین 1405'!B46+اردیبهشت1405!B46+'خرداد 1405'!B46</f>
        <v>0</v>
      </c>
      <c r="C46" s="67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iOotZhn8WImPZXm62qIPEeiT21eTh1Jjbt+/Nsh20s1xkS8tYVOh2OrmRZUhjapBmtr9J11LK4bB5Qrmq5ja4Q==" saltValue="KP0qPBhsD2H34FBtzDQXMg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8"/>
  <sheetViews>
    <sheetView rightToLeft="1" zoomScale="73" zoomScaleNormal="73" workbookViewId="0">
      <selection activeCell="D45" sqref="D45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9" ht="59.25" customHeight="1" thickBot="1" x14ac:dyDescent="0.3">
      <c r="A1" s="111" t="s">
        <v>57</v>
      </c>
      <c r="B1" s="112"/>
      <c r="C1" s="112"/>
      <c r="D1" s="112"/>
      <c r="E1" s="112"/>
      <c r="F1" s="113"/>
    </row>
    <row r="2" spans="1:9" ht="20.25" thickBot="1" x14ac:dyDescent="0.3">
      <c r="A2" s="125" t="s">
        <v>0</v>
      </c>
      <c r="B2" s="126"/>
      <c r="C2" s="114"/>
      <c r="D2" s="115"/>
      <c r="E2" s="115"/>
      <c r="F2" s="116"/>
    </row>
    <row r="3" spans="1:9" ht="57.75" customHeight="1" x14ac:dyDescent="0.25">
      <c r="A3" s="127" t="s">
        <v>1</v>
      </c>
      <c r="B3" s="128"/>
      <c r="C3" s="16"/>
      <c r="D3" s="88" t="s">
        <v>2</v>
      </c>
      <c r="E3" s="89"/>
      <c r="F3" s="90"/>
    </row>
    <row r="4" spans="1:9" ht="37.5" customHeight="1" thickBot="1" x14ac:dyDescent="0.3">
      <c r="A4" s="129" t="s">
        <v>3</v>
      </c>
      <c r="B4" s="130"/>
      <c r="C4" s="19" t="e">
        <f>C9/C3*100</f>
        <v>#DIV/0!</v>
      </c>
      <c r="D4" s="91"/>
      <c r="E4" s="92"/>
      <c r="F4" s="93"/>
    </row>
    <row r="5" spans="1:9" ht="60.75" customHeight="1" x14ac:dyDescent="0.25">
      <c r="A5" s="120" t="s">
        <v>4</v>
      </c>
      <c r="B5" s="121"/>
      <c r="C5" s="17"/>
      <c r="D5" s="94" t="s">
        <v>5</v>
      </c>
      <c r="E5" s="95"/>
      <c r="F5" s="96"/>
      <c r="I5" s="47"/>
    </row>
    <row r="6" spans="1:9" ht="38.25" customHeight="1" thickBot="1" x14ac:dyDescent="0.3">
      <c r="A6" s="122" t="s">
        <v>6</v>
      </c>
      <c r="B6" s="123"/>
      <c r="C6" s="20" t="e">
        <f>SUM(C10+C11+C12+C15)/C5*100</f>
        <v>#DIV/0!</v>
      </c>
      <c r="D6" s="97"/>
      <c r="E6" s="98"/>
      <c r="F6" s="99"/>
    </row>
    <row r="7" spans="1:9" ht="39" customHeight="1" thickBot="1" x14ac:dyDescent="0.3">
      <c r="A7" s="117"/>
      <c r="B7" s="118"/>
      <c r="C7" s="118"/>
      <c r="D7" s="118"/>
      <c r="E7" s="118"/>
      <c r="F7" s="119"/>
    </row>
    <row r="8" spans="1:9" ht="25.5" x14ac:dyDescent="0.25">
      <c r="A8" s="21" t="s">
        <v>7</v>
      </c>
      <c r="B8" s="22" t="s">
        <v>8</v>
      </c>
      <c r="C8" s="23" t="s">
        <v>9</v>
      </c>
      <c r="D8" s="24" t="s">
        <v>10</v>
      </c>
      <c r="E8" s="25" t="s">
        <v>11</v>
      </c>
      <c r="F8" s="26" t="s">
        <v>12</v>
      </c>
    </row>
    <row r="9" spans="1:9" ht="21" x14ac:dyDescent="0.25">
      <c r="A9" s="27" t="s">
        <v>13</v>
      </c>
      <c r="B9" s="1"/>
      <c r="C9" s="13"/>
      <c r="D9" s="2"/>
      <c r="E9" s="46">
        <f>B9+C9+D9</f>
        <v>0</v>
      </c>
      <c r="F9" s="11"/>
    </row>
    <row r="10" spans="1:9" ht="21" x14ac:dyDescent="0.25">
      <c r="A10" s="28" t="s">
        <v>48</v>
      </c>
      <c r="B10" s="1"/>
      <c r="C10" s="13"/>
      <c r="D10" s="35"/>
      <c r="E10" s="46">
        <f>B10+C10</f>
        <v>0</v>
      </c>
      <c r="F10" s="11"/>
    </row>
    <row r="11" spans="1:9" ht="21" x14ac:dyDescent="0.25">
      <c r="A11" s="29" t="s">
        <v>46</v>
      </c>
      <c r="B11" s="1"/>
      <c r="C11" s="13"/>
      <c r="D11" s="35"/>
      <c r="E11" s="46">
        <f t="shared" ref="E11:E14" si="0">B11+C11</f>
        <v>0</v>
      </c>
      <c r="F11" s="11"/>
    </row>
    <row r="12" spans="1:9" ht="21" x14ac:dyDescent="0.25">
      <c r="A12" s="29" t="s">
        <v>47</v>
      </c>
      <c r="B12" s="1"/>
      <c r="C12" s="13"/>
      <c r="D12" s="35"/>
      <c r="E12" s="46">
        <f t="shared" si="0"/>
        <v>0</v>
      </c>
      <c r="F12" s="11"/>
    </row>
    <row r="13" spans="1:9" ht="21" x14ac:dyDescent="0.25">
      <c r="A13" s="29" t="s">
        <v>44</v>
      </c>
      <c r="B13" s="1"/>
      <c r="C13" s="13"/>
      <c r="D13" s="35"/>
      <c r="E13" s="46">
        <f t="shared" si="0"/>
        <v>0</v>
      </c>
      <c r="F13" s="11"/>
    </row>
    <row r="14" spans="1:9" ht="21" x14ac:dyDescent="0.25">
      <c r="A14" s="30" t="s">
        <v>45</v>
      </c>
      <c r="B14" s="1"/>
      <c r="C14" s="13"/>
      <c r="D14" s="35"/>
      <c r="E14" s="46">
        <f t="shared" si="0"/>
        <v>0</v>
      </c>
      <c r="F14" s="11"/>
    </row>
    <row r="15" spans="1:9" ht="21" x14ac:dyDescent="0.25">
      <c r="A15" s="30" t="s">
        <v>14</v>
      </c>
      <c r="B15" s="1"/>
      <c r="C15" s="13"/>
      <c r="D15" s="35"/>
      <c r="E15" s="46">
        <f>B15+C15</f>
        <v>0</v>
      </c>
      <c r="F15" s="11"/>
    </row>
    <row r="16" spans="1:9" ht="21" x14ac:dyDescent="0.25">
      <c r="A16" s="30" t="s">
        <v>15</v>
      </c>
      <c r="B16" s="1"/>
      <c r="C16" s="33"/>
      <c r="D16" s="35"/>
      <c r="E16" s="46">
        <f>B16</f>
        <v>0</v>
      </c>
      <c r="F16" s="11"/>
    </row>
    <row r="17" spans="1:6" ht="21" x14ac:dyDescent="0.25">
      <c r="A17" s="30" t="s">
        <v>16</v>
      </c>
      <c r="B17" s="3"/>
      <c r="C17" s="34"/>
      <c r="D17" s="36"/>
      <c r="E17" s="46">
        <f>B17</f>
        <v>0</v>
      </c>
      <c r="F17" s="11"/>
    </row>
    <row r="18" spans="1:6" ht="21" x14ac:dyDescent="0.55000000000000004">
      <c r="A18" s="29" t="s">
        <v>17</v>
      </c>
      <c r="B18" s="4"/>
      <c r="C18" s="14"/>
      <c r="D18" s="5"/>
      <c r="E18" s="46">
        <f>B18+C18+D18</f>
        <v>0</v>
      </c>
      <c r="F18" s="11"/>
    </row>
    <row r="19" spans="1:6" ht="21" x14ac:dyDescent="0.55000000000000004">
      <c r="A19" s="31" t="s">
        <v>18</v>
      </c>
      <c r="B19" s="3"/>
      <c r="C19" s="15"/>
      <c r="D19" s="6"/>
      <c r="E19" s="46">
        <f>B19+C19+D19</f>
        <v>0</v>
      </c>
      <c r="F19" s="11"/>
    </row>
    <row r="20" spans="1:6" ht="21.75" thickBot="1" x14ac:dyDescent="0.3">
      <c r="A20" s="32" t="s">
        <v>19</v>
      </c>
      <c r="B20" s="42">
        <f>B9+B10+B11+B12+B13+B14+B15+B16+B17+B18+B19</f>
        <v>0</v>
      </c>
      <c r="C20" s="43">
        <f>C9+C10+C11+C12+C13+C14+C15+C18+C19</f>
        <v>0</v>
      </c>
      <c r="D20" s="44">
        <f>D9+D18+D19</f>
        <v>0</v>
      </c>
      <c r="E20" s="45">
        <f>B20+C20+D20</f>
        <v>0</v>
      </c>
      <c r="F20" s="12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10"/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10"/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10"/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10"/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10"/>
      <c r="C29" s="40" t="e">
        <f>B29/B14*100</f>
        <v>#DIV/0!</v>
      </c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150"/>
    </row>
    <row r="33" spans="1:6" ht="21" x14ac:dyDescent="0.25">
      <c r="A33" s="40" t="s">
        <v>24</v>
      </c>
      <c r="B33" s="10"/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10"/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10"/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09"/>
      <c r="C39" s="110"/>
      <c r="D39" s="9"/>
      <c r="E39" s="9"/>
      <c r="F39" s="9"/>
    </row>
    <row r="40" spans="1:6" ht="21" x14ac:dyDescent="0.25">
      <c r="A40" s="40" t="s">
        <v>25</v>
      </c>
      <c r="B40" s="109"/>
      <c r="C40" s="110"/>
      <c r="D40" s="9"/>
      <c r="E40" s="9"/>
      <c r="F40" s="9"/>
    </row>
    <row r="41" spans="1:6" ht="21" x14ac:dyDescent="0.25">
      <c r="A41" s="40" t="s">
        <v>26</v>
      </c>
      <c r="B41" s="109"/>
      <c r="C41" s="110"/>
      <c r="D41" s="9"/>
      <c r="E41" s="9"/>
      <c r="F41" s="9"/>
    </row>
    <row r="42" spans="1:6" ht="21" x14ac:dyDescent="0.25">
      <c r="A42" s="103"/>
      <c r="B42" s="106"/>
      <c r="C42" s="8"/>
      <c r="D42" s="9"/>
      <c r="E42" s="9"/>
      <c r="F42" s="9"/>
    </row>
    <row r="43" spans="1:6" ht="25.5" x14ac:dyDescent="0.25">
      <c r="A43" s="87" t="s">
        <v>49</v>
      </c>
      <c r="B43" s="87"/>
      <c r="C43" s="8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8"/>
      <c r="D44" s="9"/>
      <c r="E44" s="9"/>
      <c r="F44" s="9"/>
    </row>
    <row r="45" spans="1:6" ht="21" x14ac:dyDescent="0.25">
      <c r="A45" s="40" t="s">
        <v>8</v>
      </c>
      <c r="B45" s="10"/>
      <c r="C45" s="8"/>
      <c r="D45" s="9"/>
      <c r="E45" s="9"/>
      <c r="F45" s="9"/>
    </row>
    <row r="46" spans="1:6" ht="21" x14ac:dyDescent="0.25">
      <c r="A46" s="40" t="s">
        <v>9</v>
      </c>
      <c r="B46" s="10"/>
      <c r="C46" s="8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bDu8O/PFy+xRG2xmHDvjrViqwShIoXeL1Siz7lXRRUF5y7xyuQX3/g6oajrxNDcRMGAm3W8no4/KMZ0fNxKlVg==" saltValue="/Vr90LWuWUPocMLpyzexTQ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8"/>
  <sheetViews>
    <sheetView rightToLeft="1" zoomScale="73" zoomScaleNormal="73" workbookViewId="0">
      <selection activeCell="D45" sqref="D45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9" ht="59.25" customHeight="1" thickBot="1" x14ac:dyDescent="0.3">
      <c r="A1" s="111" t="s">
        <v>58</v>
      </c>
      <c r="B1" s="112"/>
      <c r="C1" s="112"/>
      <c r="D1" s="112"/>
      <c r="E1" s="112"/>
      <c r="F1" s="113"/>
    </row>
    <row r="2" spans="1:9" ht="20.25" thickBot="1" x14ac:dyDescent="0.3">
      <c r="A2" s="125" t="s">
        <v>0</v>
      </c>
      <c r="B2" s="126"/>
      <c r="C2" s="114"/>
      <c r="D2" s="115"/>
      <c r="E2" s="115"/>
      <c r="F2" s="116"/>
    </row>
    <row r="3" spans="1:9" ht="57.75" customHeight="1" x14ac:dyDescent="0.25">
      <c r="A3" s="127" t="s">
        <v>1</v>
      </c>
      <c r="B3" s="128"/>
      <c r="C3" s="16"/>
      <c r="D3" s="88" t="s">
        <v>2</v>
      </c>
      <c r="E3" s="89"/>
      <c r="F3" s="90"/>
    </row>
    <row r="4" spans="1:9" ht="37.5" customHeight="1" thickBot="1" x14ac:dyDescent="0.3">
      <c r="A4" s="129" t="s">
        <v>3</v>
      </c>
      <c r="B4" s="130"/>
      <c r="C4" s="19" t="e">
        <f>C9/C3*100</f>
        <v>#DIV/0!</v>
      </c>
      <c r="D4" s="91"/>
      <c r="E4" s="92"/>
      <c r="F4" s="93"/>
    </row>
    <row r="5" spans="1:9" ht="60.75" customHeight="1" x14ac:dyDescent="0.25">
      <c r="A5" s="120" t="s">
        <v>4</v>
      </c>
      <c r="B5" s="121"/>
      <c r="C5" s="17"/>
      <c r="D5" s="94" t="s">
        <v>5</v>
      </c>
      <c r="E5" s="95"/>
      <c r="F5" s="96"/>
      <c r="I5" s="47"/>
    </row>
    <row r="6" spans="1:9" ht="38.25" customHeight="1" thickBot="1" x14ac:dyDescent="0.3">
      <c r="A6" s="122" t="s">
        <v>6</v>
      </c>
      <c r="B6" s="123"/>
      <c r="C6" s="20" t="e">
        <f>SUM(C10+C11+C12+C15)/C5*100</f>
        <v>#DIV/0!</v>
      </c>
      <c r="D6" s="97"/>
      <c r="E6" s="98"/>
      <c r="F6" s="99"/>
    </row>
    <row r="7" spans="1:9" ht="39" customHeight="1" thickBot="1" x14ac:dyDescent="0.3">
      <c r="A7" s="117"/>
      <c r="B7" s="118"/>
      <c r="C7" s="118"/>
      <c r="D7" s="118"/>
      <c r="E7" s="118"/>
      <c r="F7" s="119"/>
    </row>
    <row r="8" spans="1:9" ht="25.5" x14ac:dyDescent="0.25">
      <c r="A8" s="21" t="s">
        <v>7</v>
      </c>
      <c r="B8" s="22" t="s">
        <v>8</v>
      </c>
      <c r="C8" s="23" t="s">
        <v>9</v>
      </c>
      <c r="D8" s="24" t="s">
        <v>10</v>
      </c>
      <c r="E8" s="25" t="s">
        <v>11</v>
      </c>
      <c r="F8" s="26" t="s">
        <v>12</v>
      </c>
    </row>
    <row r="9" spans="1:9" ht="21" x14ac:dyDescent="0.25">
      <c r="A9" s="27" t="s">
        <v>13</v>
      </c>
      <c r="B9" s="1"/>
      <c r="C9" s="13"/>
      <c r="D9" s="2"/>
      <c r="E9" s="46">
        <f>B9+C9+D9</f>
        <v>0</v>
      </c>
      <c r="F9" s="11"/>
    </row>
    <row r="10" spans="1:9" ht="21" x14ac:dyDescent="0.25">
      <c r="A10" s="28" t="s">
        <v>48</v>
      </c>
      <c r="B10" s="1"/>
      <c r="C10" s="13"/>
      <c r="D10" s="35"/>
      <c r="E10" s="46">
        <f>B10+C10</f>
        <v>0</v>
      </c>
      <c r="F10" s="11"/>
    </row>
    <row r="11" spans="1:9" ht="21" x14ac:dyDescent="0.25">
      <c r="A11" s="29" t="s">
        <v>46</v>
      </c>
      <c r="B11" s="1"/>
      <c r="C11" s="13"/>
      <c r="D11" s="35"/>
      <c r="E11" s="46">
        <f t="shared" ref="E11:E14" si="0">B11+C11</f>
        <v>0</v>
      </c>
      <c r="F11" s="11"/>
    </row>
    <row r="12" spans="1:9" ht="21" x14ac:dyDescent="0.25">
      <c r="A12" s="29" t="s">
        <v>47</v>
      </c>
      <c r="B12" s="1"/>
      <c r="C12" s="13"/>
      <c r="D12" s="35"/>
      <c r="E12" s="46">
        <f t="shared" si="0"/>
        <v>0</v>
      </c>
      <c r="F12" s="11"/>
    </row>
    <row r="13" spans="1:9" ht="21" x14ac:dyDescent="0.25">
      <c r="A13" s="29" t="s">
        <v>44</v>
      </c>
      <c r="B13" s="1"/>
      <c r="C13" s="13"/>
      <c r="D13" s="35"/>
      <c r="E13" s="46">
        <f t="shared" si="0"/>
        <v>0</v>
      </c>
      <c r="F13" s="11"/>
    </row>
    <row r="14" spans="1:9" ht="21" x14ac:dyDescent="0.25">
      <c r="A14" s="30" t="s">
        <v>45</v>
      </c>
      <c r="B14" s="1"/>
      <c r="C14" s="13"/>
      <c r="D14" s="35"/>
      <c r="E14" s="46">
        <f t="shared" si="0"/>
        <v>0</v>
      </c>
      <c r="F14" s="11"/>
    </row>
    <row r="15" spans="1:9" ht="21" x14ac:dyDescent="0.25">
      <c r="A15" s="30" t="s">
        <v>14</v>
      </c>
      <c r="B15" s="1"/>
      <c r="C15" s="13"/>
      <c r="D15" s="35"/>
      <c r="E15" s="46">
        <f>B15+C15</f>
        <v>0</v>
      </c>
      <c r="F15" s="11"/>
    </row>
    <row r="16" spans="1:9" ht="21" x14ac:dyDescent="0.25">
      <c r="A16" s="30" t="s">
        <v>15</v>
      </c>
      <c r="B16" s="1"/>
      <c r="C16" s="33"/>
      <c r="D16" s="35"/>
      <c r="E16" s="46">
        <f>B16</f>
        <v>0</v>
      </c>
      <c r="F16" s="11"/>
    </row>
    <row r="17" spans="1:6" ht="21" x14ac:dyDescent="0.25">
      <c r="A17" s="30" t="s">
        <v>16</v>
      </c>
      <c r="B17" s="3"/>
      <c r="C17" s="34"/>
      <c r="D17" s="36"/>
      <c r="E17" s="46">
        <f>B17</f>
        <v>0</v>
      </c>
      <c r="F17" s="11"/>
    </row>
    <row r="18" spans="1:6" ht="21" x14ac:dyDescent="0.55000000000000004">
      <c r="A18" s="29" t="s">
        <v>17</v>
      </c>
      <c r="B18" s="4"/>
      <c r="C18" s="14"/>
      <c r="D18" s="5"/>
      <c r="E18" s="46">
        <f>B18+C18+D18</f>
        <v>0</v>
      </c>
      <c r="F18" s="11"/>
    </row>
    <row r="19" spans="1:6" ht="21" x14ac:dyDescent="0.55000000000000004">
      <c r="A19" s="31" t="s">
        <v>18</v>
      </c>
      <c r="B19" s="3"/>
      <c r="C19" s="15"/>
      <c r="D19" s="6"/>
      <c r="E19" s="46">
        <f>B19+C19+D19</f>
        <v>0</v>
      </c>
      <c r="F19" s="11"/>
    </row>
    <row r="20" spans="1:6" ht="21.75" thickBot="1" x14ac:dyDescent="0.3">
      <c r="A20" s="32" t="s">
        <v>19</v>
      </c>
      <c r="B20" s="42">
        <f>B9+B10+B11+B12+B13+B14+B15+B16+B17+B18+B19</f>
        <v>0</v>
      </c>
      <c r="C20" s="43">
        <f>C9+C10+C11+C12+C13+C14+C15+C18+C19</f>
        <v>0</v>
      </c>
      <c r="D20" s="44">
        <f>D9+D18+D19</f>
        <v>0</v>
      </c>
      <c r="E20" s="45">
        <f>B20+C20+D20</f>
        <v>0</v>
      </c>
      <c r="F20" s="12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10"/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10"/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10"/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10"/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10"/>
      <c r="C29" s="40" t="e">
        <f>B29/B14*100</f>
        <v>#DIV/0!</v>
      </c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150"/>
    </row>
    <row r="33" spans="1:6" ht="21" x14ac:dyDescent="0.25">
      <c r="A33" s="40" t="s">
        <v>24</v>
      </c>
      <c r="B33" s="10"/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10"/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10"/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09"/>
      <c r="C39" s="110"/>
      <c r="D39" s="9"/>
      <c r="E39" s="9"/>
      <c r="F39" s="9"/>
    </row>
    <row r="40" spans="1:6" ht="21" x14ac:dyDescent="0.25">
      <c r="A40" s="40" t="s">
        <v>25</v>
      </c>
      <c r="B40" s="109"/>
      <c r="C40" s="110"/>
      <c r="D40" s="9"/>
      <c r="E40" s="9"/>
      <c r="F40" s="9"/>
    </row>
    <row r="41" spans="1:6" ht="21" x14ac:dyDescent="0.25">
      <c r="A41" s="40" t="s">
        <v>26</v>
      </c>
      <c r="B41" s="109"/>
      <c r="C41" s="110"/>
      <c r="D41" s="9"/>
      <c r="E41" s="9"/>
      <c r="F41" s="9"/>
    </row>
    <row r="42" spans="1:6" ht="21" x14ac:dyDescent="0.25">
      <c r="A42" s="103"/>
      <c r="B42" s="106"/>
      <c r="C42" s="8"/>
      <c r="D42" s="9"/>
      <c r="E42" s="9"/>
      <c r="F42" s="9"/>
    </row>
    <row r="43" spans="1:6" ht="25.5" x14ac:dyDescent="0.25">
      <c r="A43" s="87" t="s">
        <v>49</v>
      </c>
      <c r="B43" s="87"/>
      <c r="C43" s="8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8"/>
      <c r="D44" s="9"/>
      <c r="E44" s="9"/>
      <c r="F44" s="9"/>
    </row>
    <row r="45" spans="1:6" ht="21" x14ac:dyDescent="0.25">
      <c r="A45" s="40" t="s">
        <v>8</v>
      </c>
      <c r="B45" s="10"/>
      <c r="C45" s="8"/>
      <c r="D45" s="9"/>
      <c r="E45" s="9"/>
      <c r="F45" s="9"/>
    </row>
    <row r="46" spans="1:6" ht="21" x14ac:dyDescent="0.25">
      <c r="A46" s="40" t="s">
        <v>9</v>
      </c>
      <c r="B46" s="10"/>
      <c r="C46" s="8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FyHbqAlJ+iHBdwsgebDgCKGh32PID2dwYyezfREqhEL1GjamwfQR6Sy3UUa6G0Yq0CDkCZyVMjxHIHUaTv3X+Q==" saltValue="b6houu4VAi5hJKsKteiCMA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8"/>
  <sheetViews>
    <sheetView rightToLeft="1" zoomScale="73" zoomScaleNormal="73" workbookViewId="0">
      <selection activeCell="D45" sqref="D45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9" ht="59.25" customHeight="1" thickBot="1" x14ac:dyDescent="0.3">
      <c r="A1" s="111" t="s">
        <v>59</v>
      </c>
      <c r="B1" s="112"/>
      <c r="C1" s="112"/>
      <c r="D1" s="112"/>
      <c r="E1" s="112"/>
      <c r="F1" s="113"/>
    </row>
    <row r="2" spans="1:9" ht="20.25" thickBot="1" x14ac:dyDescent="0.3">
      <c r="A2" s="125" t="s">
        <v>0</v>
      </c>
      <c r="B2" s="126"/>
      <c r="C2" s="114"/>
      <c r="D2" s="115"/>
      <c r="E2" s="115"/>
      <c r="F2" s="116"/>
    </row>
    <row r="3" spans="1:9" ht="57.75" customHeight="1" x14ac:dyDescent="0.25">
      <c r="A3" s="127" t="s">
        <v>1</v>
      </c>
      <c r="B3" s="128"/>
      <c r="C3" s="16"/>
      <c r="D3" s="88" t="s">
        <v>2</v>
      </c>
      <c r="E3" s="89"/>
      <c r="F3" s="90"/>
    </row>
    <row r="4" spans="1:9" ht="37.5" customHeight="1" thickBot="1" x14ac:dyDescent="0.3">
      <c r="A4" s="129" t="s">
        <v>3</v>
      </c>
      <c r="B4" s="130"/>
      <c r="C4" s="19" t="e">
        <f>C9/C3*100</f>
        <v>#DIV/0!</v>
      </c>
      <c r="D4" s="91"/>
      <c r="E4" s="92"/>
      <c r="F4" s="93"/>
    </row>
    <row r="5" spans="1:9" ht="60.75" customHeight="1" x14ac:dyDescent="0.25">
      <c r="A5" s="120" t="s">
        <v>4</v>
      </c>
      <c r="B5" s="121"/>
      <c r="C5" s="17"/>
      <c r="D5" s="94" t="s">
        <v>5</v>
      </c>
      <c r="E5" s="95"/>
      <c r="F5" s="96"/>
      <c r="I5" s="47"/>
    </row>
    <row r="6" spans="1:9" ht="38.25" customHeight="1" thickBot="1" x14ac:dyDescent="0.3">
      <c r="A6" s="122" t="s">
        <v>6</v>
      </c>
      <c r="B6" s="123"/>
      <c r="C6" s="20" t="e">
        <f>SUM(C10+C11+C12+C15)/C5*100</f>
        <v>#DIV/0!</v>
      </c>
      <c r="D6" s="97"/>
      <c r="E6" s="98"/>
      <c r="F6" s="99"/>
    </row>
    <row r="7" spans="1:9" ht="39" customHeight="1" thickBot="1" x14ac:dyDescent="0.3">
      <c r="A7" s="117"/>
      <c r="B7" s="118"/>
      <c r="C7" s="118"/>
      <c r="D7" s="118"/>
      <c r="E7" s="118"/>
      <c r="F7" s="119"/>
    </row>
    <row r="8" spans="1:9" ht="25.5" x14ac:dyDescent="0.25">
      <c r="A8" s="21" t="s">
        <v>7</v>
      </c>
      <c r="B8" s="22" t="s">
        <v>8</v>
      </c>
      <c r="C8" s="23" t="s">
        <v>9</v>
      </c>
      <c r="D8" s="24" t="s">
        <v>10</v>
      </c>
      <c r="E8" s="25" t="s">
        <v>11</v>
      </c>
      <c r="F8" s="26" t="s">
        <v>12</v>
      </c>
    </row>
    <row r="9" spans="1:9" ht="21" x14ac:dyDescent="0.25">
      <c r="A9" s="27" t="s">
        <v>13</v>
      </c>
      <c r="B9" s="1"/>
      <c r="C9" s="13"/>
      <c r="D9" s="2"/>
      <c r="E9" s="46">
        <f>B9+C9+D9</f>
        <v>0</v>
      </c>
      <c r="F9" s="11"/>
    </row>
    <row r="10" spans="1:9" ht="21" x14ac:dyDescent="0.25">
      <c r="A10" s="28" t="s">
        <v>48</v>
      </c>
      <c r="B10" s="1"/>
      <c r="C10" s="13"/>
      <c r="D10" s="35"/>
      <c r="E10" s="46">
        <f>B10+C10</f>
        <v>0</v>
      </c>
      <c r="F10" s="11"/>
    </row>
    <row r="11" spans="1:9" ht="21" x14ac:dyDescent="0.25">
      <c r="A11" s="29" t="s">
        <v>46</v>
      </c>
      <c r="B11" s="1"/>
      <c r="C11" s="13"/>
      <c r="D11" s="35"/>
      <c r="E11" s="46">
        <f t="shared" ref="E11:E14" si="0">B11+C11</f>
        <v>0</v>
      </c>
      <c r="F11" s="11"/>
    </row>
    <row r="12" spans="1:9" ht="21" x14ac:dyDescent="0.25">
      <c r="A12" s="29" t="s">
        <v>47</v>
      </c>
      <c r="B12" s="1"/>
      <c r="C12" s="13"/>
      <c r="D12" s="35"/>
      <c r="E12" s="46">
        <f t="shared" si="0"/>
        <v>0</v>
      </c>
      <c r="F12" s="11"/>
    </row>
    <row r="13" spans="1:9" ht="21" x14ac:dyDescent="0.25">
      <c r="A13" s="29" t="s">
        <v>44</v>
      </c>
      <c r="B13" s="1"/>
      <c r="C13" s="13"/>
      <c r="D13" s="35"/>
      <c r="E13" s="46">
        <f t="shared" si="0"/>
        <v>0</v>
      </c>
      <c r="F13" s="11"/>
    </row>
    <row r="14" spans="1:9" ht="21" x14ac:dyDescent="0.25">
      <c r="A14" s="30" t="s">
        <v>45</v>
      </c>
      <c r="B14" s="1"/>
      <c r="C14" s="13"/>
      <c r="D14" s="35"/>
      <c r="E14" s="46">
        <f t="shared" si="0"/>
        <v>0</v>
      </c>
      <c r="F14" s="11"/>
    </row>
    <row r="15" spans="1:9" ht="21" x14ac:dyDescent="0.25">
      <c r="A15" s="30" t="s">
        <v>14</v>
      </c>
      <c r="B15" s="1"/>
      <c r="C15" s="13"/>
      <c r="D15" s="35"/>
      <c r="E15" s="46">
        <f>B15+C15</f>
        <v>0</v>
      </c>
      <c r="F15" s="11"/>
    </row>
    <row r="16" spans="1:9" ht="21" x14ac:dyDescent="0.25">
      <c r="A16" s="30" t="s">
        <v>15</v>
      </c>
      <c r="B16" s="1"/>
      <c r="C16" s="33"/>
      <c r="D16" s="35"/>
      <c r="E16" s="46">
        <f>B16</f>
        <v>0</v>
      </c>
      <c r="F16" s="11"/>
    </row>
    <row r="17" spans="1:6" ht="21" x14ac:dyDescent="0.25">
      <c r="A17" s="30" t="s">
        <v>16</v>
      </c>
      <c r="B17" s="3"/>
      <c r="C17" s="34"/>
      <c r="D17" s="36"/>
      <c r="E17" s="46">
        <f>B17</f>
        <v>0</v>
      </c>
      <c r="F17" s="11"/>
    </row>
    <row r="18" spans="1:6" ht="21" x14ac:dyDescent="0.55000000000000004">
      <c r="A18" s="29" t="s">
        <v>17</v>
      </c>
      <c r="B18" s="4"/>
      <c r="C18" s="14"/>
      <c r="D18" s="5"/>
      <c r="E18" s="46">
        <f>B18+C18+D18</f>
        <v>0</v>
      </c>
      <c r="F18" s="11"/>
    </row>
    <row r="19" spans="1:6" ht="21" x14ac:dyDescent="0.55000000000000004">
      <c r="A19" s="31" t="s">
        <v>18</v>
      </c>
      <c r="B19" s="3"/>
      <c r="C19" s="15"/>
      <c r="D19" s="6"/>
      <c r="E19" s="46">
        <f>B19+C19+D19</f>
        <v>0</v>
      </c>
      <c r="F19" s="11"/>
    </row>
    <row r="20" spans="1:6" ht="21.75" thickBot="1" x14ac:dyDescent="0.3">
      <c r="A20" s="32" t="s">
        <v>19</v>
      </c>
      <c r="B20" s="42">
        <f>B9+B10+B11+B12+B13+B14+B15+B16+B17+B18+B19</f>
        <v>0</v>
      </c>
      <c r="C20" s="43">
        <f>C9+C10+C11+C12+C13+C14+C15+C18+C19</f>
        <v>0</v>
      </c>
      <c r="D20" s="44">
        <f>D9+D18+D19</f>
        <v>0</v>
      </c>
      <c r="E20" s="45">
        <f>B20+C20+D20</f>
        <v>0</v>
      </c>
      <c r="F20" s="12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10"/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10"/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10"/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10"/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10"/>
      <c r="C29" s="40" t="e">
        <f>B29/B14*100</f>
        <v>#DIV/0!</v>
      </c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150"/>
    </row>
    <row r="33" spans="1:6" ht="21" x14ac:dyDescent="0.25">
      <c r="A33" s="40" t="s">
        <v>24</v>
      </c>
      <c r="B33" s="10"/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10"/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10"/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09"/>
      <c r="C39" s="110"/>
      <c r="D39" s="9"/>
      <c r="E39" s="9"/>
      <c r="F39" s="9"/>
    </row>
    <row r="40" spans="1:6" ht="21" x14ac:dyDescent="0.25">
      <c r="A40" s="40" t="s">
        <v>25</v>
      </c>
      <c r="B40" s="109"/>
      <c r="C40" s="110"/>
      <c r="D40" s="9"/>
      <c r="E40" s="9"/>
      <c r="F40" s="9"/>
    </row>
    <row r="41" spans="1:6" ht="21" x14ac:dyDescent="0.25">
      <c r="A41" s="40" t="s">
        <v>26</v>
      </c>
      <c r="B41" s="109"/>
      <c r="C41" s="110"/>
      <c r="D41" s="9"/>
      <c r="E41" s="9"/>
      <c r="F41" s="9"/>
    </row>
    <row r="42" spans="1:6" ht="21" x14ac:dyDescent="0.25">
      <c r="A42" s="103"/>
      <c r="B42" s="106"/>
      <c r="C42" s="8"/>
      <c r="D42" s="9"/>
      <c r="E42" s="9"/>
      <c r="F42" s="9"/>
    </row>
    <row r="43" spans="1:6" ht="25.5" x14ac:dyDescent="0.25">
      <c r="A43" s="87" t="s">
        <v>49</v>
      </c>
      <c r="B43" s="87"/>
      <c r="C43" s="8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8"/>
      <c r="D44" s="9"/>
      <c r="E44" s="9"/>
      <c r="F44" s="9"/>
    </row>
    <row r="45" spans="1:6" ht="21" x14ac:dyDescent="0.25">
      <c r="A45" s="40" t="s">
        <v>8</v>
      </c>
      <c r="B45" s="10"/>
      <c r="C45" s="8"/>
      <c r="D45" s="9"/>
      <c r="E45" s="9"/>
      <c r="F45" s="9"/>
    </row>
    <row r="46" spans="1:6" ht="21" x14ac:dyDescent="0.25">
      <c r="A46" s="40" t="s">
        <v>9</v>
      </c>
      <c r="B46" s="10"/>
      <c r="C46" s="8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uCQC1bDyd50GOzX7MYyDP4lWAT1royt3tm2apKLlnYQ7CY+k0DYAKLTpqJ5AfE7pBBvSTNlJI0AUmkos7ETFuQ==" saltValue="NGUX2sfs3MowC7qA7w16Ug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8"/>
  <sheetViews>
    <sheetView rightToLeft="1" tabSelected="1" zoomScale="73" zoomScaleNormal="73" workbookViewId="0">
      <selection activeCell="E44" sqref="E44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14" ht="59.25" customHeight="1" thickBot="1" x14ac:dyDescent="0.3">
      <c r="A1" s="111" t="s">
        <v>33</v>
      </c>
      <c r="B1" s="112"/>
      <c r="C1" s="112"/>
      <c r="D1" s="112"/>
      <c r="E1" s="112"/>
      <c r="F1" s="113"/>
    </row>
    <row r="2" spans="1:14" ht="20.25" thickBot="1" x14ac:dyDescent="0.3">
      <c r="A2" s="133" t="s">
        <v>0</v>
      </c>
      <c r="B2" s="134"/>
      <c r="C2" s="135"/>
      <c r="D2" s="136"/>
      <c r="E2" s="136"/>
      <c r="F2" s="137"/>
    </row>
    <row r="3" spans="1:14" ht="57.75" customHeight="1" x14ac:dyDescent="0.25">
      <c r="A3" s="127" t="s">
        <v>1</v>
      </c>
      <c r="B3" s="128"/>
      <c r="C3" s="62">
        <f>تیر1405!C3+مردادماه1405!C3+شهریورماه1405!C3</f>
        <v>0</v>
      </c>
      <c r="D3" s="88" t="s">
        <v>2</v>
      </c>
      <c r="E3" s="89"/>
      <c r="F3" s="90"/>
    </row>
    <row r="4" spans="1:14" ht="37.5" customHeight="1" thickBot="1" x14ac:dyDescent="0.3">
      <c r="A4" s="141" t="s">
        <v>3</v>
      </c>
      <c r="B4" s="142"/>
      <c r="C4" s="48" t="e">
        <f>C9/C3*100</f>
        <v>#DIV/0!</v>
      </c>
      <c r="D4" s="138"/>
      <c r="E4" s="139"/>
      <c r="F4" s="140"/>
      <c r="N4" s="47"/>
    </row>
    <row r="5" spans="1:14" ht="60.75" customHeight="1" x14ac:dyDescent="0.25">
      <c r="A5" s="120" t="s">
        <v>4</v>
      </c>
      <c r="B5" s="121"/>
      <c r="C5" s="62">
        <f>تیر1405!C5+مردادماه1405!C5+شهریورماه1405!C5</f>
        <v>0</v>
      </c>
      <c r="D5" s="94" t="s">
        <v>5</v>
      </c>
      <c r="E5" s="95"/>
      <c r="F5" s="96"/>
      <c r="J5" s="47"/>
    </row>
    <row r="6" spans="1:14" ht="38.25" customHeight="1" thickBot="1" x14ac:dyDescent="0.3">
      <c r="A6" s="122" t="s">
        <v>6</v>
      </c>
      <c r="B6" s="123"/>
      <c r="C6" s="19" t="e">
        <f>SUM(C10+C11+C12+C15)/C5*100</f>
        <v>#DIV/0!</v>
      </c>
      <c r="D6" s="97"/>
      <c r="E6" s="98"/>
      <c r="F6" s="99"/>
    </row>
    <row r="7" spans="1:14" ht="39" customHeight="1" thickBot="1" x14ac:dyDescent="0.3">
      <c r="A7" s="143"/>
      <c r="B7" s="144"/>
      <c r="C7" s="144"/>
      <c r="D7" s="144"/>
      <c r="E7" s="144"/>
      <c r="F7" s="145"/>
    </row>
    <row r="8" spans="1:14" ht="26.25" thickBot="1" x14ac:dyDescent="0.3">
      <c r="A8" s="21" t="s">
        <v>7</v>
      </c>
      <c r="B8" s="49" t="s">
        <v>8</v>
      </c>
      <c r="C8" s="50" t="s">
        <v>9</v>
      </c>
      <c r="D8" s="51" t="s">
        <v>10</v>
      </c>
      <c r="E8" s="52" t="s">
        <v>11</v>
      </c>
      <c r="F8" s="53" t="s">
        <v>12</v>
      </c>
    </row>
    <row r="9" spans="1:14" ht="21" x14ac:dyDescent="0.25">
      <c r="A9" s="54" t="s">
        <v>13</v>
      </c>
      <c r="B9" s="69">
        <f>تیر1405!B9+مردادماه1405!B9+شهریورماه1405!B9</f>
        <v>0</v>
      </c>
      <c r="C9" s="81">
        <f>تیر1405!C9+مردادماه1405!C9+شهریورماه1405!C9</f>
        <v>0</v>
      </c>
      <c r="D9" s="83">
        <f>تیر1405!D9+مردادماه1405!D9+شهریورماه1405!D9</f>
        <v>0</v>
      </c>
      <c r="E9" s="58">
        <f>B9+C9+D9</f>
        <v>0</v>
      </c>
      <c r="F9" s="151"/>
    </row>
    <row r="10" spans="1:14" ht="21" x14ac:dyDescent="0.25">
      <c r="A10" s="55" t="s">
        <v>48</v>
      </c>
      <c r="B10" s="64">
        <f>تیر1405!B10+مردادماه1405!B10+شهریورماه1405!B10</f>
        <v>0</v>
      </c>
      <c r="C10" s="82">
        <f>تیر1405!C10+مردادماه1405!C10+شهریورماه1405!C10</f>
        <v>0</v>
      </c>
      <c r="D10" s="35"/>
      <c r="E10" s="46">
        <f>B10+C10</f>
        <v>0</v>
      </c>
      <c r="F10" s="152"/>
    </row>
    <row r="11" spans="1:14" ht="21" x14ac:dyDescent="0.25">
      <c r="A11" s="31" t="s">
        <v>46</v>
      </c>
      <c r="B11" s="64">
        <f>تیر1405!B11+مردادماه1405!B11+شهریورماه1405!B11</f>
        <v>0</v>
      </c>
      <c r="C11" s="82">
        <f>تیر1405!C11+مردادماه1405!C11+شهریورماه1405!C11</f>
        <v>0</v>
      </c>
      <c r="D11" s="35"/>
      <c r="E11" s="46">
        <f t="shared" ref="E11:E14" si="0">B11+C11</f>
        <v>0</v>
      </c>
      <c r="F11" s="152"/>
    </row>
    <row r="12" spans="1:14" ht="21" x14ac:dyDescent="0.25">
      <c r="A12" s="31" t="s">
        <v>47</v>
      </c>
      <c r="B12" s="64">
        <f>تیر1405!B12+مردادماه1405!B12+شهریورماه1405!B12</f>
        <v>0</v>
      </c>
      <c r="C12" s="82">
        <f>تیر1405!C12+مردادماه1405!C12+شهریورماه1405!C12</f>
        <v>0</v>
      </c>
      <c r="D12" s="35"/>
      <c r="E12" s="46">
        <f t="shared" si="0"/>
        <v>0</v>
      </c>
      <c r="F12" s="152"/>
    </row>
    <row r="13" spans="1:14" ht="21" x14ac:dyDescent="0.25">
      <c r="A13" s="31" t="s">
        <v>44</v>
      </c>
      <c r="B13" s="64">
        <f>تیر1405!B13+مردادماه1405!B13+شهریورماه1405!B13</f>
        <v>0</v>
      </c>
      <c r="C13" s="82">
        <f>تیر1405!C13+مردادماه1405!C13+شهریورماه1405!C13</f>
        <v>0</v>
      </c>
      <c r="D13" s="35"/>
      <c r="E13" s="46">
        <f t="shared" si="0"/>
        <v>0</v>
      </c>
      <c r="F13" s="152"/>
    </row>
    <row r="14" spans="1:14" ht="21" x14ac:dyDescent="0.25">
      <c r="A14" s="56" t="s">
        <v>45</v>
      </c>
      <c r="B14" s="64">
        <f>تیر1405!B14+مردادماه1405!B14+شهریورماه1405!B14</f>
        <v>0</v>
      </c>
      <c r="C14" s="82">
        <f>تیر1405!C14+مردادماه1405!C14+شهریورماه1405!C14</f>
        <v>0</v>
      </c>
      <c r="D14" s="35"/>
      <c r="E14" s="46">
        <f t="shared" si="0"/>
        <v>0</v>
      </c>
      <c r="F14" s="152"/>
    </row>
    <row r="15" spans="1:14" ht="21" x14ac:dyDescent="0.25">
      <c r="A15" s="56" t="s">
        <v>14</v>
      </c>
      <c r="B15" s="64">
        <f>تیر1405!B15+مردادماه1405!B15+شهریورماه1405!B15</f>
        <v>0</v>
      </c>
      <c r="C15" s="82">
        <f>تیر1405!C15+مردادماه1405!C15+شهریورماه1405!C15</f>
        <v>0</v>
      </c>
      <c r="D15" s="35"/>
      <c r="E15" s="46">
        <f>B15+C15</f>
        <v>0</v>
      </c>
      <c r="F15" s="152"/>
    </row>
    <row r="16" spans="1:14" ht="21" x14ac:dyDescent="0.25">
      <c r="A16" s="56" t="s">
        <v>15</v>
      </c>
      <c r="B16" s="64">
        <f>تیر1405!B16+مردادماه1405!B16+شهریورماه1405!B16</f>
        <v>0</v>
      </c>
      <c r="C16" s="35"/>
      <c r="D16" s="35"/>
      <c r="E16" s="46">
        <f>B16</f>
        <v>0</v>
      </c>
      <c r="F16" s="152"/>
    </row>
    <row r="17" spans="1:6" ht="21" x14ac:dyDescent="0.25">
      <c r="A17" s="56" t="s">
        <v>16</v>
      </c>
      <c r="B17" s="64">
        <f>تیر1405!B17+مردادماه1405!B17+شهریورماه1405!B17</f>
        <v>0</v>
      </c>
      <c r="C17" s="36"/>
      <c r="D17" s="36"/>
      <c r="E17" s="46">
        <f>B17</f>
        <v>0</v>
      </c>
      <c r="F17" s="152"/>
    </row>
    <row r="18" spans="1:6" ht="21" x14ac:dyDescent="0.55000000000000004">
      <c r="A18" s="31" t="s">
        <v>17</v>
      </c>
      <c r="B18" s="64">
        <f>تیر1405!B18+مردادماه1405!B18+شهریورماه1405!B18</f>
        <v>0</v>
      </c>
      <c r="C18" s="82">
        <f>تیر1405!C18+مردادماه1405!C18+شهریورماه1405!C18</f>
        <v>0</v>
      </c>
      <c r="D18" s="84">
        <f>تیر1405!D18+مردادماه1405!D18+شهریورماه1405!D18</f>
        <v>0</v>
      </c>
      <c r="E18" s="46">
        <f>B18+C18+D18</f>
        <v>0</v>
      </c>
      <c r="F18" s="152"/>
    </row>
    <row r="19" spans="1:6" ht="21" x14ac:dyDescent="0.55000000000000004">
      <c r="A19" s="31" t="s">
        <v>18</v>
      </c>
      <c r="B19" s="64">
        <f>تیر1405!B19+مردادماه1405!B19+شهریورماه1405!B19</f>
        <v>0</v>
      </c>
      <c r="C19" s="82">
        <f>تیر1405!C19+مردادماه1405!C19+شهریورماه1405!C19</f>
        <v>0</v>
      </c>
      <c r="D19" s="84">
        <f>تیر1405!D19+مردادماه1405!D19+شهریورماه1405!D19</f>
        <v>0</v>
      </c>
      <c r="E19" s="46">
        <f>B19+C19+D19</f>
        <v>0</v>
      </c>
      <c r="F19" s="152"/>
    </row>
    <row r="20" spans="1:6" ht="21.75" thickBot="1" x14ac:dyDescent="0.3">
      <c r="A20" s="32" t="s">
        <v>19</v>
      </c>
      <c r="B20" s="57">
        <f>تیر1405!B20+مردادماه1405!B20+شهریورماه1405!B20</f>
        <v>0</v>
      </c>
      <c r="C20" s="43">
        <f>C9+C10+C11+C12+C13+C14+C15+C18+C19</f>
        <v>0</v>
      </c>
      <c r="D20" s="44">
        <f>D9+D18+D19</f>
        <v>0</v>
      </c>
      <c r="E20" s="45">
        <f>B20+C20+D20</f>
        <v>0</v>
      </c>
      <c r="F20" s="153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5.5" x14ac:dyDescent="0.25">
      <c r="A23" s="100" t="s">
        <v>53</v>
      </c>
      <c r="B23" s="101"/>
      <c r="C23" s="102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40">
        <f>تیر1405!B25+مردادماه1405!B25+شهریورماه1405!B25</f>
        <v>0</v>
      </c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40">
        <f>تیر1405!B26+مردادماه1405!B26+شهریورماه1405!B26</f>
        <v>0</v>
      </c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40">
        <f>تیر1405!B27+مردادماه1405!B27+شهریورماه1405!B27</f>
        <v>0</v>
      </c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40">
        <f>تیر1405!B28+مردادماه1405!B28+شهریورماه1405!B28</f>
        <v>0</v>
      </c>
      <c r="C28" s="40" t="e">
        <f>(B28/B13)*100</f>
        <v>#DIV/0!</v>
      </c>
      <c r="D28" s="9"/>
      <c r="E28" s="9"/>
      <c r="F28" s="9"/>
    </row>
    <row r="29" spans="1:6" ht="21" x14ac:dyDescent="0.25">
      <c r="A29" s="40" t="s">
        <v>27</v>
      </c>
      <c r="B29" s="40">
        <f>تیر1405!B29+مردادماه1405!B29+شهریورماه1405!B29</f>
        <v>0</v>
      </c>
      <c r="C29" s="40" t="e">
        <f>B29/B14*100</f>
        <v>#DIV/0!</v>
      </c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9"/>
    </row>
    <row r="33" spans="1:6" ht="21" x14ac:dyDescent="0.25">
      <c r="A33" s="40" t="s">
        <v>24</v>
      </c>
      <c r="B33" s="40">
        <f>تیر1405!B33+مردادماه1405!B33+شهریورماه1405!B33</f>
        <v>0</v>
      </c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40">
        <f>تیر1405!B34+مردادماه1405!B34+شهریورماه1405!B34</f>
        <v>0</v>
      </c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40">
        <f>تیر1405!B35+مردادماه1405!B35+شهریورماه1405!B35</f>
        <v>0</v>
      </c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31">
        <f>تیر1405!B39+مردادماه1405!B39+شهریورماه1405!B39</f>
        <v>0</v>
      </c>
      <c r="C39" s="132"/>
      <c r="D39" s="9"/>
      <c r="E39" s="9"/>
      <c r="F39" s="9"/>
    </row>
    <row r="40" spans="1:6" ht="21" x14ac:dyDescent="0.25">
      <c r="A40" s="40" t="s">
        <v>25</v>
      </c>
      <c r="B40" s="131">
        <f>تیر1405!B40+مردادماه1405!B40+شهریورماه1405!B40</f>
        <v>0</v>
      </c>
      <c r="C40" s="132"/>
      <c r="D40" s="9"/>
      <c r="E40" s="9"/>
      <c r="F40" s="9"/>
    </row>
    <row r="41" spans="1:6" ht="21" x14ac:dyDescent="0.25">
      <c r="A41" s="40" t="s">
        <v>26</v>
      </c>
      <c r="B41" s="131">
        <f>تیر1405!B41+مردادماه1405!B41+شهریورماه1405!B41</f>
        <v>0</v>
      </c>
      <c r="C41" s="132"/>
      <c r="D41" s="9"/>
      <c r="E41" s="9"/>
      <c r="F41" s="9"/>
    </row>
    <row r="42" spans="1:6" ht="21" x14ac:dyDescent="0.25">
      <c r="A42" s="103"/>
      <c r="B42" s="106"/>
      <c r="C42" s="67"/>
      <c r="D42" s="9"/>
      <c r="E42" s="9"/>
      <c r="F42" s="9"/>
    </row>
    <row r="43" spans="1:6" ht="25.5" x14ac:dyDescent="0.25">
      <c r="A43" s="87" t="s">
        <v>49</v>
      </c>
      <c r="B43" s="87"/>
      <c r="C43" s="67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67"/>
      <c r="D44" s="9"/>
      <c r="E44" s="9"/>
      <c r="F44" s="9"/>
    </row>
    <row r="45" spans="1:6" ht="21" x14ac:dyDescent="0.25">
      <c r="A45" s="40" t="s">
        <v>8</v>
      </c>
      <c r="B45" s="40">
        <f>تیر1405!B45+مردادماه1405!B45+شهریورماه1405!B45</f>
        <v>0</v>
      </c>
      <c r="C45" s="67"/>
      <c r="D45" s="9"/>
      <c r="E45" s="9"/>
      <c r="F45" s="9"/>
    </row>
    <row r="46" spans="1:6" ht="21" x14ac:dyDescent="0.25">
      <c r="A46" s="40" t="s">
        <v>9</v>
      </c>
      <c r="B46" s="40">
        <f>تیر1405!B46+مردادماه1405!B46+شهریورماه1405!B46</f>
        <v>0</v>
      </c>
      <c r="C46" s="67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dAec6fFo4cy3h8c2pGfzD/0PYusikcxUrix8Hp7G0HeK9qYlb5UKvaP1S7c8JGtjTw3+3/n2xYo6WOzdSrwfog==" saltValue="LdXfUOVy2LXEB0rE8KbYoA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8"/>
  <sheetViews>
    <sheetView rightToLeft="1" zoomScale="73" zoomScaleNormal="73" workbookViewId="0">
      <selection activeCell="C5" sqref="C5"/>
    </sheetView>
  </sheetViews>
  <sheetFormatPr defaultRowHeight="15" x14ac:dyDescent="0.25"/>
  <cols>
    <col min="1" max="1" width="47.85546875" style="18" customWidth="1"/>
    <col min="2" max="2" width="27.7109375" style="18" customWidth="1"/>
    <col min="3" max="3" width="32.85546875" style="18" customWidth="1"/>
    <col min="4" max="4" width="26.42578125" style="18" customWidth="1"/>
    <col min="5" max="5" width="14.85546875" style="18" customWidth="1"/>
    <col min="6" max="6" width="30.42578125" style="18" customWidth="1"/>
    <col min="7" max="16384" width="9.140625" style="18"/>
  </cols>
  <sheetData>
    <row r="1" spans="1:14" ht="59.25" customHeight="1" thickBot="1" x14ac:dyDescent="0.3">
      <c r="A1" s="111" t="s">
        <v>37</v>
      </c>
      <c r="B1" s="112"/>
      <c r="C1" s="112"/>
      <c r="D1" s="112"/>
      <c r="E1" s="112"/>
      <c r="F1" s="113"/>
    </row>
    <row r="2" spans="1:14" ht="20.25" thickBot="1" x14ac:dyDescent="0.3">
      <c r="A2" s="133" t="s">
        <v>0</v>
      </c>
      <c r="B2" s="134"/>
      <c r="C2" s="135"/>
      <c r="D2" s="136"/>
      <c r="E2" s="136"/>
      <c r="F2" s="137"/>
    </row>
    <row r="3" spans="1:14" ht="57.75" customHeight="1" x14ac:dyDescent="0.25">
      <c r="A3" s="127" t="s">
        <v>1</v>
      </c>
      <c r="B3" s="128"/>
      <c r="C3" s="62">
        <f>'فصل بهار1405'!C3+'فصل تابستان 1405'!C3</f>
        <v>0</v>
      </c>
      <c r="D3" s="88" t="s">
        <v>2</v>
      </c>
      <c r="E3" s="89"/>
      <c r="F3" s="90"/>
    </row>
    <row r="4" spans="1:14" ht="37.5" customHeight="1" thickBot="1" x14ac:dyDescent="0.3">
      <c r="A4" s="141" t="s">
        <v>3</v>
      </c>
      <c r="B4" s="142"/>
      <c r="C4" s="48" t="e">
        <f>C9/C3*100</f>
        <v>#DIV/0!</v>
      </c>
      <c r="D4" s="138"/>
      <c r="E4" s="139"/>
      <c r="F4" s="140"/>
      <c r="N4" s="47"/>
    </row>
    <row r="5" spans="1:14" ht="60.75" customHeight="1" x14ac:dyDescent="0.25">
      <c r="A5" s="120" t="s">
        <v>4</v>
      </c>
      <c r="B5" s="121"/>
      <c r="C5" s="62">
        <f>'فصل بهار1405'!C5+'فصل تابستان 1405'!C5</f>
        <v>0</v>
      </c>
      <c r="D5" s="94" t="s">
        <v>5</v>
      </c>
      <c r="E5" s="95"/>
      <c r="F5" s="96"/>
      <c r="J5" s="47"/>
    </row>
    <row r="6" spans="1:14" ht="38.25" customHeight="1" thickBot="1" x14ac:dyDescent="0.3">
      <c r="A6" s="122" t="s">
        <v>6</v>
      </c>
      <c r="B6" s="123"/>
      <c r="C6" s="19" t="e">
        <f>SUM(C10+C11+C12+C15)/C5*100</f>
        <v>#DIV/0!</v>
      </c>
      <c r="D6" s="97"/>
      <c r="E6" s="98"/>
      <c r="F6" s="99"/>
    </row>
    <row r="7" spans="1:14" ht="39" customHeight="1" thickBot="1" x14ac:dyDescent="0.3">
      <c r="A7" s="143"/>
      <c r="B7" s="144"/>
      <c r="C7" s="144"/>
      <c r="D7" s="144"/>
      <c r="E7" s="144"/>
      <c r="F7" s="145"/>
    </row>
    <row r="8" spans="1:14" ht="26.25" thickBot="1" x14ac:dyDescent="0.3">
      <c r="A8" s="21" t="s">
        <v>7</v>
      </c>
      <c r="B8" s="49" t="s">
        <v>8</v>
      </c>
      <c r="C8" s="50" t="s">
        <v>9</v>
      </c>
      <c r="D8" s="51" t="s">
        <v>10</v>
      </c>
      <c r="E8" s="52" t="s">
        <v>11</v>
      </c>
      <c r="F8" s="53" t="s">
        <v>12</v>
      </c>
    </row>
    <row r="9" spans="1:14" ht="21" x14ac:dyDescent="0.25">
      <c r="A9" s="54" t="s">
        <v>13</v>
      </c>
      <c r="B9" s="69">
        <f>'فصل بهار1405'!B9+'فصل تابستان 1405'!B9</f>
        <v>0</v>
      </c>
      <c r="C9" s="81">
        <f>'فصل بهار1405'!C9+'فصل تابستان 1405'!C9</f>
        <v>0</v>
      </c>
      <c r="D9" s="83">
        <f>'فصل بهار1405'!D9+'فصل تابستان 1405'!D9</f>
        <v>0</v>
      </c>
      <c r="E9" s="58">
        <f>B9+C9+D9</f>
        <v>0</v>
      </c>
      <c r="F9" s="151"/>
    </row>
    <row r="10" spans="1:14" ht="21" x14ac:dyDescent="0.25">
      <c r="A10" s="55" t="s">
        <v>48</v>
      </c>
      <c r="B10" s="64">
        <f>'فصل بهار1405'!B10+'فصل تابستان 1405'!B10</f>
        <v>0</v>
      </c>
      <c r="C10" s="82">
        <f>'فصل بهار1405'!C10+'فصل تابستان 1405'!C10</f>
        <v>0</v>
      </c>
      <c r="D10" s="35"/>
      <c r="E10" s="46">
        <f>B10+C10</f>
        <v>0</v>
      </c>
      <c r="F10" s="152"/>
    </row>
    <row r="11" spans="1:14" ht="21" x14ac:dyDescent="0.25">
      <c r="A11" s="31" t="s">
        <v>46</v>
      </c>
      <c r="B11" s="64">
        <f>'فصل بهار1405'!B11+'فصل تابستان 1405'!B11</f>
        <v>0</v>
      </c>
      <c r="C11" s="82">
        <f>'فصل بهار1405'!C11+'فصل تابستان 1405'!C11</f>
        <v>0</v>
      </c>
      <c r="D11" s="35"/>
      <c r="E11" s="46">
        <f t="shared" ref="E11:E14" si="0">B11+C11</f>
        <v>0</v>
      </c>
      <c r="F11" s="152"/>
    </row>
    <row r="12" spans="1:14" ht="21" x14ac:dyDescent="0.25">
      <c r="A12" s="31" t="s">
        <v>47</v>
      </c>
      <c r="B12" s="64">
        <f>'فصل بهار1405'!B12+'فصل تابستان 1405'!B12</f>
        <v>0</v>
      </c>
      <c r="C12" s="82">
        <f>'فصل بهار1405'!C12+'فصل تابستان 1405'!C12</f>
        <v>0</v>
      </c>
      <c r="D12" s="35"/>
      <c r="E12" s="46">
        <f t="shared" si="0"/>
        <v>0</v>
      </c>
      <c r="F12" s="152"/>
    </row>
    <row r="13" spans="1:14" ht="21" x14ac:dyDescent="0.25">
      <c r="A13" s="31" t="s">
        <v>44</v>
      </c>
      <c r="B13" s="64">
        <f>'فصل بهار1405'!B13+'فصل تابستان 1405'!B13</f>
        <v>0</v>
      </c>
      <c r="C13" s="82">
        <f>'فصل بهار1405'!C13+'فصل تابستان 1405'!C13</f>
        <v>0</v>
      </c>
      <c r="D13" s="35"/>
      <c r="E13" s="46">
        <f t="shared" si="0"/>
        <v>0</v>
      </c>
      <c r="F13" s="152"/>
    </row>
    <row r="14" spans="1:14" ht="21" x14ac:dyDescent="0.25">
      <c r="A14" s="56" t="s">
        <v>45</v>
      </c>
      <c r="B14" s="64">
        <f>'فصل بهار1405'!B14+'فصل تابستان 1405'!B14</f>
        <v>0</v>
      </c>
      <c r="C14" s="82">
        <f>'فصل بهار1405'!C14+'فصل تابستان 1405'!C14</f>
        <v>0</v>
      </c>
      <c r="D14" s="35"/>
      <c r="E14" s="46">
        <f t="shared" si="0"/>
        <v>0</v>
      </c>
      <c r="F14" s="152"/>
    </row>
    <row r="15" spans="1:14" ht="21" x14ac:dyDescent="0.25">
      <c r="A15" s="56" t="s">
        <v>14</v>
      </c>
      <c r="B15" s="64">
        <f>'فصل بهار1405'!B15+'فصل تابستان 1405'!B15</f>
        <v>0</v>
      </c>
      <c r="C15" s="82">
        <f>'فصل بهار1405'!C15+'فصل تابستان 1405'!C15</f>
        <v>0</v>
      </c>
      <c r="D15" s="35"/>
      <c r="E15" s="46">
        <f>B15+C15</f>
        <v>0</v>
      </c>
      <c r="F15" s="152"/>
    </row>
    <row r="16" spans="1:14" ht="21" x14ac:dyDescent="0.25">
      <c r="A16" s="56" t="s">
        <v>15</v>
      </c>
      <c r="B16" s="64">
        <f>'فصل بهار1405'!B16+'فصل تابستان 1405'!B16</f>
        <v>0</v>
      </c>
      <c r="C16" s="35"/>
      <c r="D16" s="35"/>
      <c r="E16" s="46">
        <f>B16</f>
        <v>0</v>
      </c>
      <c r="F16" s="152"/>
    </row>
    <row r="17" spans="1:6" ht="21" x14ac:dyDescent="0.25">
      <c r="A17" s="56" t="s">
        <v>16</v>
      </c>
      <c r="B17" s="64">
        <f>'فصل بهار1405'!B17+'فصل تابستان 1405'!B17</f>
        <v>0</v>
      </c>
      <c r="C17" s="36"/>
      <c r="D17" s="36"/>
      <c r="E17" s="46">
        <f>B17</f>
        <v>0</v>
      </c>
      <c r="F17" s="152"/>
    </row>
    <row r="18" spans="1:6" ht="21" x14ac:dyDescent="0.55000000000000004">
      <c r="A18" s="31" t="s">
        <v>17</v>
      </c>
      <c r="B18" s="64">
        <f>'فصل بهار1405'!B18+'فصل تابستان 1405'!B18</f>
        <v>0</v>
      </c>
      <c r="C18" s="82">
        <f>'فصل بهار1405'!C18+'فصل تابستان 1405'!C18</f>
        <v>0</v>
      </c>
      <c r="D18" s="84">
        <f>'فصل بهار1405'!D18+'فصل تابستان 1405'!D18</f>
        <v>0</v>
      </c>
      <c r="E18" s="46">
        <f>B18+C18+D18</f>
        <v>0</v>
      </c>
      <c r="F18" s="152"/>
    </row>
    <row r="19" spans="1:6" ht="21" x14ac:dyDescent="0.55000000000000004">
      <c r="A19" s="31" t="s">
        <v>18</v>
      </c>
      <c r="B19" s="64">
        <f>'فصل بهار1405'!B19+'فصل تابستان 1405'!B19</f>
        <v>0</v>
      </c>
      <c r="C19" s="82">
        <f>'فصل بهار1405'!C19+'فصل تابستان 1405'!C19</f>
        <v>0</v>
      </c>
      <c r="D19" s="84">
        <f>'فصل بهار1405'!D19+'فصل تابستان 1405'!D19</f>
        <v>0</v>
      </c>
      <c r="E19" s="46">
        <f>B19+C19+D19</f>
        <v>0</v>
      </c>
      <c r="F19" s="152"/>
    </row>
    <row r="20" spans="1:6" ht="21.75" thickBot="1" x14ac:dyDescent="0.3">
      <c r="A20" s="32" t="s">
        <v>19</v>
      </c>
      <c r="B20" s="57">
        <f>'فصل بهار1405'!B20+'فصل تابستان 1405'!B20</f>
        <v>0</v>
      </c>
      <c r="C20" s="43">
        <f>C9+C10+C11+C12+C13+C14+C15+C18+C19</f>
        <v>0</v>
      </c>
      <c r="D20" s="44">
        <f>D9+D18+D19</f>
        <v>0</v>
      </c>
      <c r="E20" s="45">
        <f>B20+C20+D20</f>
        <v>0</v>
      </c>
      <c r="F20" s="153"/>
    </row>
    <row r="21" spans="1:6" ht="25.5" x14ac:dyDescent="0.25">
      <c r="A21" s="124"/>
      <c r="B21" s="124"/>
      <c r="C21" s="124"/>
      <c r="D21" s="124"/>
      <c r="E21" s="124"/>
      <c r="F21" s="124"/>
    </row>
    <row r="22" spans="1:6" ht="21" x14ac:dyDescent="0.25">
      <c r="A22" s="103"/>
      <c r="B22" s="104"/>
      <c r="C22" s="105"/>
      <c r="D22" s="7"/>
      <c r="E22" s="7"/>
      <c r="F22" s="7"/>
    </row>
    <row r="23" spans="1:6" ht="26.25" x14ac:dyDescent="0.25">
      <c r="A23" s="146" t="s">
        <v>20</v>
      </c>
      <c r="B23" s="147"/>
      <c r="C23" s="148"/>
      <c r="D23" s="9"/>
      <c r="E23" s="9"/>
      <c r="F23" s="9"/>
    </row>
    <row r="24" spans="1:6" ht="45" x14ac:dyDescent="0.25">
      <c r="A24" s="37" t="s">
        <v>21</v>
      </c>
      <c r="B24" s="37" t="s">
        <v>22</v>
      </c>
      <c r="C24" s="38" t="s">
        <v>23</v>
      </c>
      <c r="D24" s="9"/>
      <c r="E24" s="9"/>
      <c r="F24" s="9"/>
    </row>
    <row r="25" spans="1:6" ht="21" x14ac:dyDescent="0.55000000000000004">
      <c r="A25" s="39" t="s">
        <v>9</v>
      </c>
      <c r="B25" s="40">
        <f>'فصل بهار1405'!B25+'فصل تابستان 1405'!B25</f>
        <v>0</v>
      </c>
      <c r="C25" s="40" t="e">
        <f>(B25/B16)*100</f>
        <v>#DIV/0!</v>
      </c>
      <c r="D25" s="9"/>
      <c r="E25" s="9"/>
      <c r="F25" s="9"/>
    </row>
    <row r="26" spans="1:6" ht="21" x14ac:dyDescent="0.25">
      <c r="A26" s="40" t="s">
        <v>24</v>
      </c>
      <c r="B26" s="40">
        <f>'فصل بهار1405'!B26+'فصل تابستان 1405'!B26</f>
        <v>0</v>
      </c>
      <c r="C26" s="40" t="e">
        <f>(B26/(B10+B11))*100</f>
        <v>#DIV/0!</v>
      </c>
      <c r="D26" s="9"/>
      <c r="E26" s="9"/>
      <c r="F26" s="9"/>
    </row>
    <row r="27" spans="1:6" ht="21" x14ac:dyDescent="0.25">
      <c r="A27" s="40" t="s">
        <v>25</v>
      </c>
      <c r="B27" s="40">
        <f>'فصل بهار1405'!B27+'فصل تابستان 1405'!B27</f>
        <v>0</v>
      </c>
      <c r="C27" s="40" t="e">
        <f>(B27/B12)*100</f>
        <v>#DIV/0!</v>
      </c>
      <c r="D27" s="9"/>
      <c r="E27" s="9"/>
      <c r="F27" s="9"/>
    </row>
    <row r="28" spans="1:6" ht="21" x14ac:dyDescent="0.25">
      <c r="A28" s="40" t="s">
        <v>26</v>
      </c>
      <c r="B28" s="40">
        <f>'فصل بهار1405'!B28+'فصل تابستان 1405'!B28</f>
        <v>0</v>
      </c>
      <c r="C28" s="40" t="e">
        <f>B28/B13*100</f>
        <v>#DIV/0!</v>
      </c>
      <c r="D28" s="9"/>
      <c r="E28" s="9"/>
      <c r="F28" s="9"/>
    </row>
    <row r="29" spans="1:6" ht="21" x14ac:dyDescent="0.25">
      <c r="A29" s="40" t="s">
        <v>27</v>
      </c>
      <c r="B29" s="40">
        <f>'فصل بهار1405'!B29+'فصل تابستان 1405'!B29</f>
        <v>0</v>
      </c>
      <c r="C29" s="35"/>
      <c r="D29" s="9"/>
      <c r="E29" s="9"/>
      <c r="F29" s="9"/>
    </row>
    <row r="30" spans="1:6" ht="21" x14ac:dyDescent="0.25">
      <c r="A30" s="103"/>
      <c r="B30" s="104"/>
      <c r="C30" s="105"/>
      <c r="D30" s="9"/>
      <c r="E30" s="9"/>
      <c r="F30" s="9"/>
    </row>
    <row r="31" spans="1:6" ht="25.5" x14ac:dyDescent="0.25">
      <c r="A31" s="100" t="s">
        <v>52</v>
      </c>
      <c r="B31" s="101"/>
      <c r="C31" s="102"/>
      <c r="D31" s="9"/>
      <c r="E31" s="9"/>
      <c r="F31" s="9"/>
    </row>
    <row r="32" spans="1:6" ht="45" x14ac:dyDescent="0.25">
      <c r="A32" s="37" t="s">
        <v>28</v>
      </c>
      <c r="B32" s="37" t="s">
        <v>22</v>
      </c>
      <c r="C32" s="38" t="s">
        <v>23</v>
      </c>
      <c r="D32" s="9"/>
      <c r="E32" s="9"/>
      <c r="F32" s="9"/>
    </row>
    <row r="33" spans="1:6" ht="21" x14ac:dyDescent="0.25">
      <c r="A33" s="40" t="s">
        <v>24</v>
      </c>
      <c r="B33" s="40">
        <f>'فصل بهار1405'!B33+'فصل تابستان 1405'!B33</f>
        <v>0</v>
      </c>
      <c r="C33" s="40" t="e">
        <f>(B33/(C11+C10))*100</f>
        <v>#DIV/0!</v>
      </c>
      <c r="D33" s="9"/>
      <c r="E33" s="9"/>
      <c r="F33" s="9"/>
    </row>
    <row r="34" spans="1:6" ht="21" x14ac:dyDescent="0.25">
      <c r="A34" s="40" t="s">
        <v>25</v>
      </c>
      <c r="B34" s="40">
        <f>'فصل بهار1405'!B34+'فصل تابستان 1405'!B34</f>
        <v>0</v>
      </c>
      <c r="C34" s="40" t="e">
        <f>(B34/C12)*100</f>
        <v>#DIV/0!</v>
      </c>
      <c r="D34" s="9"/>
      <c r="E34" s="9"/>
      <c r="F34" s="9"/>
    </row>
    <row r="35" spans="1:6" ht="21" x14ac:dyDescent="0.25">
      <c r="A35" s="40" t="s">
        <v>26</v>
      </c>
      <c r="B35" s="40">
        <f>'فصل بهار1405'!B35+'فصل تابستان 1405'!B35</f>
        <v>0</v>
      </c>
      <c r="C35" s="40" t="e">
        <f>B35/C13*100</f>
        <v>#DIV/0!</v>
      </c>
      <c r="D35" s="9"/>
      <c r="E35" s="9"/>
      <c r="F35" s="9"/>
    </row>
    <row r="36" spans="1:6" ht="21" x14ac:dyDescent="0.25">
      <c r="A36" s="103"/>
      <c r="B36" s="104"/>
      <c r="C36" s="105"/>
      <c r="D36" s="9"/>
      <c r="E36" s="9"/>
      <c r="F36" s="9"/>
    </row>
    <row r="37" spans="1:6" ht="25.5" x14ac:dyDescent="0.25">
      <c r="A37" s="87" t="s">
        <v>50</v>
      </c>
      <c r="B37" s="87"/>
      <c r="C37" s="87"/>
      <c r="D37" s="9"/>
      <c r="E37" s="9"/>
      <c r="F37" s="9"/>
    </row>
    <row r="38" spans="1:6" ht="22.5" x14ac:dyDescent="0.25">
      <c r="A38" s="37" t="s">
        <v>29</v>
      </c>
      <c r="B38" s="107" t="s">
        <v>22</v>
      </c>
      <c r="C38" s="108"/>
      <c r="D38" s="9"/>
      <c r="E38" s="9"/>
      <c r="F38" s="9"/>
    </row>
    <row r="39" spans="1:6" ht="21" x14ac:dyDescent="0.25">
      <c r="A39" s="40" t="s">
        <v>24</v>
      </c>
      <c r="B39" s="131">
        <f>'فصل بهار1405'!B39:C39+'فصل تابستان 1405'!B39:C39</f>
        <v>0</v>
      </c>
      <c r="C39" s="132"/>
      <c r="D39" s="9"/>
      <c r="E39" s="9"/>
      <c r="F39" s="9"/>
    </row>
    <row r="40" spans="1:6" ht="21" x14ac:dyDescent="0.25">
      <c r="A40" s="40" t="s">
        <v>25</v>
      </c>
      <c r="B40" s="131">
        <f>'فصل بهار1405'!B40:C40+'فصل تابستان 1405'!B40:C40</f>
        <v>0</v>
      </c>
      <c r="C40" s="132"/>
      <c r="D40" s="9"/>
      <c r="E40" s="9"/>
      <c r="F40" s="9"/>
    </row>
    <row r="41" spans="1:6" ht="21" x14ac:dyDescent="0.25">
      <c r="A41" s="40" t="s">
        <v>26</v>
      </c>
      <c r="B41" s="131">
        <f>'فصل بهار1405'!B41:C41+'فصل تابستان 1405'!B41:C41</f>
        <v>0</v>
      </c>
      <c r="C41" s="132"/>
      <c r="D41" s="9"/>
      <c r="E41" s="9"/>
      <c r="F41" s="9"/>
    </row>
    <row r="42" spans="1:6" ht="21" x14ac:dyDescent="0.25">
      <c r="A42" s="103"/>
      <c r="B42" s="106"/>
      <c r="C42" s="67"/>
      <c r="D42" s="9"/>
      <c r="E42" s="9"/>
      <c r="F42" s="9"/>
    </row>
    <row r="43" spans="1:6" ht="25.5" x14ac:dyDescent="0.25">
      <c r="A43" s="87" t="s">
        <v>49</v>
      </c>
      <c r="B43" s="87"/>
      <c r="C43" s="67"/>
      <c r="D43" s="9"/>
      <c r="E43" s="9"/>
      <c r="F43" s="9"/>
    </row>
    <row r="44" spans="1:6" ht="22.5" x14ac:dyDescent="0.6">
      <c r="A44" s="41" t="s">
        <v>30</v>
      </c>
      <c r="B44" s="86" t="s">
        <v>31</v>
      </c>
      <c r="C44" s="67"/>
      <c r="D44" s="9"/>
      <c r="E44" s="9"/>
      <c r="F44" s="9"/>
    </row>
    <row r="45" spans="1:6" ht="21" x14ac:dyDescent="0.25">
      <c r="A45" s="40" t="s">
        <v>8</v>
      </c>
      <c r="B45" s="40">
        <f>'فصل بهار1405'!B45+'فصل تابستان 1405'!B45</f>
        <v>0</v>
      </c>
      <c r="C45" s="67"/>
      <c r="D45" s="9"/>
      <c r="E45" s="9"/>
      <c r="F45" s="9"/>
    </row>
    <row r="46" spans="1:6" ht="21" x14ac:dyDescent="0.25">
      <c r="A46" s="40" t="s">
        <v>9</v>
      </c>
      <c r="B46" s="40">
        <f>'فصل بهار1405'!B46+'فصل تابستان 1405'!B46</f>
        <v>0</v>
      </c>
      <c r="C46" s="67"/>
      <c r="D46" s="9"/>
      <c r="E46" s="9"/>
      <c r="F46" s="9"/>
    </row>
    <row r="47" spans="1:6" ht="15.75" x14ac:dyDescent="0.25">
      <c r="A47" s="8"/>
      <c r="B47" s="8"/>
      <c r="C47" s="8"/>
      <c r="D47" s="9"/>
      <c r="E47" s="9"/>
      <c r="F47" s="9"/>
    </row>
    <row r="48" spans="1:6" ht="15.75" x14ac:dyDescent="0.25">
      <c r="A48" s="8"/>
      <c r="B48" s="8"/>
      <c r="C48" s="8"/>
      <c r="D48" s="9"/>
      <c r="E48" s="9"/>
      <c r="F48" s="9"/>
    </row>
    <row r="49" spans="1:6" ht="15.75" x14ac:dyDescent="0.25">
      <c r="A49" s="8"/>
      <c r="B49" s="8"/>
      <c r="C49" s="8"/>
      <c r="D49" s="9"/>
      <c r="E49" s="9"/>
      <c r="F49" s="9"/>
    </row>
    <row r="50" spans="1:6" ht="15.75" x14ac:dyDescent="0.25">
      <c r="A50" s="8"/>
      <c r="B50" s="8"/>
      <c r="C50" s="8"/>
      <c r="D50" s="9"/>
      <c r="E50" s="9"/>
      <c r="F50" s="9"/>
    </row>
    <row r="51" spans="1:6" ht="15.75" x14ac:dyDescent="0.25">
      <c r="A51" s="8"/>
      <c r="B51" s="8"/>
      <c r="C51" s="8"/>
      <c r="D51" s="9"/>
      <c r="E51" s="9"/>
      <c r="F51" s="9"/>
    </row>
    <row r="52" spans="1:6" ht="15.75" x14ac:dyDescent="0.25">
      <c r="A52" s="8"/>
      <c r="B52" s="8"/>
      <c r="C52" s="8"/>
      <c r="D52" s="9"/>
      <c r="E52" s="9"/>
      <c r="F52" s="9"/>
    </row>
    <row r="53" spans="1:6" ht="15.75" x14ac:dyDescent="0.25">
      <c r="A53" s="8"/>
      <c r="B53" s="8"/>
      <c r="C53" s="8"/>
      <c r="D53" s="9"/>
      <c r="E53" s="9"/>
      <c r="F53" s="9"/>
    </row>
    <row r="54" spans="1:6" ht="15.75" x14ac:dyDescent="0.25">
      <c r="A54" s="9"/>
      <c r="B54" s="9"/>
      <c r="C54" s="9"/>
      <c r="D54" s="9"/>
      <c r="E54" s="9"/>
      <c r="F54" s="9"/>
    </row>
    <row r="55" spans="1:6" ht="15.75" x14ac:dyDescent="0.25">
      <c r="A55" s="9"/>
      <c r="B55" s="9"/>
      <c r="C55" s="9"/>
      <c r="D55" s="9"/>
      <c r="E55" s="9"/>
      <c r="F55" s="9"/>
    </row>
    <row r="56" spans="1:6" ht="15.75" x14ac:dyDescent="0.25">
      <c r="A56" s="9"/>
      <c r="B56" s="9"/>
      <c r="C56" s="9"/>
      <c r="D56" s="9"/>
      <c r="E56" s="9"/>
      <c r="F56" s="9"/>
    </row>
    <row r="57" spans="1:6" ht="15.75" x14ac:dyDescent="0.25">
      <c r="A57" s="9"/>
      <c r="B57" s="9"/>
      <c r="C57" s="9"/>
      <c r="D57" s="9"/>
      <c r="E57" s="9"/>
      <c r="F57" s="9"/>
    </row>
    <row r="58" spans="1:6" ht="15.75" x14ac:dyDescent="0.25">
      <c r="A58" s="9"/>
      <c r="B58" s="9"/>
      <c r="C58" s="9"/>
      <c r="D58" s="9"/>
      <c r="E58" s="9"/>
      <c r="F58" s="9"/>
    </row>
  </sheetData>
  <sheetProtection algorithmName="SHA-512" hashValue="jIyRrrjwBsMjVYMcdlWFmK5jFRg7qZAabfyaHnZM7ZOOKuLrqkTHLljVjn22VTyEqjbAndEX6R6Dx04heKY6Pw==" saltValue="FXr5z2Jg+Q6MXIbK3K1obw==" spinCount="100000" sheet="1" objects="1" scenarios="1"/>
  <mergeCells count="23">
    <mergeCell ref="A22:C22"/>
    <mergeCell ref="A1:F1"/>
    <mergeCell ref="A2:B2"/>
    <mergeCell ref="C2:F2"/>
    <mergeCell ref="A3:B3"/>
    <mergeCell ref="D3:F4"/>
    <mergeCell ref="A4:B4"/>
    <mergeCell ref="A5:B5"/>
    <mergeCell ref="D5:F6"/>
    <mergeCell ref="A6:B6"/>
    <mergeCell ref="A7:F7"/>
    <mergeCell ref="A21:F21"/>
    <mergeCell ref="A43:B43"/>
    <mergeCell ref="A23:C23"/>
    <mergeCell ref="A30:C30"/>
    <mergeCell ref="A31:C31"/>
    <mergeCell ref="A36:C36"/>
    <mergeCell ref="A42:B42"/>
    <mergeCell ref="A37:C37"/>
    <mergeCell ref="B38:C38"/>
    <mergeCell ref="B39:C39"/>
    <mergeCell ref="B40:C40"/>
    <mergeCell ref="B41:C4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فروردین 1405</vt:lpstr>
      <vt:lpstr>اردیبهشت1405</vt:lpstr>
      <vt:lpstr>خرداد 1405</vt:lpstr>
      <vt:lpstr>فصل بهار1405</vt:lpstr>
      <vt:lpstr>تیر1405</vt:lpstr>
      <vt:lpstr>مردادماه1405</vt:lpstr>
      <vt:lpstr>شهریورماه1405</vt:lpstr>
      <vt:lpstr>فصل تابستان 1405</vt:lpstr>
      <vt:lpstr>6ماهه اول 1405</vt:lpstr>
      <vt:lpstr>مهر1405</vt:lpstr>
      <vt:lpstr>آبان1405</vt:lpstr>
      <vt:lpstr>آذر1405</vt:lpstr>
      <vt:lpstr>فصل پاییز 1405</vt:lpstr>
      <vt:lpstr>دی 1405</vt:lpstr>
      <vt:lpstr>بهمن1405</vt:lpstr>
      <vt:lpstr>اسفند1405</vt:lpstr>
      <vt:lpstr>فصل زمستان1405</vt:lpstr>
      <vt:lpstr>6ماهه دوم 1405</vt:lpstr>
      <vt:lpstr>سال 1405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Apadana</dc:creator>
  <cp:lastModifiedBy>مریم جلوداری</cp:lastModifiedBy>
  <dcterms:created xsi:type="dcterms:W3CDTF">2026-04-24T16:43:31Z</dcterms:created>
  <dcterms:modified xsi:type="dcterms:W3CDTF">2026-05-06T05:45:13Z</dcterms:modified>
</cp:coreProperties>
</file>